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ТИПОВАЯ ФОРМА ДОКЛАДА" sheetId="1" r:id="rId1"/>
    <sheet name="Показатели" sheetId="2" r:id="rId2"/>
  </sheets>
  <definedNames>
    <definedName name="_xlnm.Print_Titles">'Показатели'!$5:$6</definedName>
    <definedName name="_xlnm.Print_Titles" localSheetId="1">'Показатели'!$5:$6</definedName>
  </definedNames>
  <calcPr fullCalcOnLoad="1"/>
</workbook>
</file>

<file path=xl/sharedStrings.xml><?xml version="1.0" encoding="utf-8"?>
<sst xmlns="http://schemas.openxmlformats.org/spreadsheetml/2006/main" count="373" uniqueCount="177">
  <si>
    <t>УТВЕРЖДЕНА</t>
  </si>
  <si>
    <t>постановлением Правительства
Российской Федерации
от 17 декабря 2012 г.№ 1317</t>
  </si>
  <si>
    <t>ТИПОВАЯ ФОРМА ДОКЛАДА</t>
  </si>
  <si>
    <t>(ф.и.о. главы местной администрации городского округа (муниципального района))</t>
  </si>
  <si>
    <t>Алнашский район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</si>
  <si>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</si>
  <si>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</si>
  <si>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>городских округов и муниципальных районов за 2012 год и их пранируемые значения на 3 летний период</t>
  </si>
  <si>
    <t>Подпись</t>
  </si>
  <si>
    <t>Дата</t>
  </si>
  <si>
    <t>г.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</si>
  <si>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</si>
  <si>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</si>
  <si>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 xml:space="preserve">  Единица 
измерения</t>
  </si>
  <si>
    <t>Отчетная информация</t>
  </si>
  <si>
    <t>Примечание</t>
  </si>
  <si>
    <t>2012</t>
  </si>
  <si>
    <t>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</si>
  <si>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</si>
  <si>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</si>
  <si>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</si>
  <si>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По сравнению  с прошлым годом показатель уменьшился  на 44.05  и составил 201,07  т.к . в связи с изменениями в пенсионном и налоговом законодательствах , наблюдается уменьшение количества индивидуальных предпринимателей. Плановые показатели  числа субъектов малого и среднего предпринимательства рассчитаны с  увеличением в среднем на 2-3 процента за год.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</si>
  <si>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</si>
  <si>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</si>
  <si>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</si>
  <si>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Показатель увеличился  на 1,35 % и составил 27,05% в связи с ростом среднесписочной  численности работников в малых и средних предприятиях ( одно из предприятий района из разряда крупных предприятий перешло в средние) К 2015 году планируется довести этот показатель до 27,38 %.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</si>
  <si>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</si>
  <si>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</si>
  <si>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</si>
  <si>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По данным Удмуртстата объем инвестиций в  основной капитал (за исключением бюджетных средств) в расчете на одного жителя в 2012 году  составил 7758,46 рублей, что на 1706,56 рублей больше чем в предыдущем году (темп роста составил 128%). Рост показателя связан с тем, что почти в два раза уменьшился объем инвестиций за счет бюджетных средств,  а так же и  уменьшилась среднегодовая  численность населения. В 2011 году  большой объем бюджетных инвестиций направлен  на строительство школы в д. Чем-Куюк, на реализацию муниципальной адресной  программы по переселению граждан из аварийного жилищного фонда, в 2012 году- на капитальный ремонт поликлиники, стационара и инфекционного отделения МБУЗ «Алнашская ЦРБ» а так же на реконструкцию других социальных объектов. Всего в районе реализуется и планируется к реализации в разной стадии проработанности 9 инвестиционных проектов на общую сумму более чем 500 миллионов рублей. В 2012 году реализованы проекты торговый центр «Петров град», кафе «Ялыке» и наиболее значимый проект для нашего района освоение известнякового месторождения в Елкибаево, возобновлено производство щебня, которое было прекращено более чем 20 лет назад.  Прогнозные показатели объемов инвестиций  рассчитаны с учетом темпов роста и индексов-дефляторов, согласно Прогноза социально-экономического развития Удмуртской Республики на 2013-2015 годы (Распоряжение Правительства УР от 08.10.2012 года № 831-р).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</si>
  <si>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</si>
  <si>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</si>
  <si>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плошщади земельных участков, являющихся объектами налогообложения земельным налогом к общей площади  территории муниципального образования осталась на прежнем уровне и составляет 62,70 %, на плановый период изменение показателя так же не планируется</t>
  </si>
  <si>
    <t>5.</t>
  </si>
  <si>
    <t>Доля прибыльных сельскохозяйственных организаций в общем их числе</t>
  </si>
  <si>
    <t>В связи с тем, что общее количество сельскохозяйственных организаций уменьшилось на одно  хозяйство  (ООО "Агрос" поменяло свою организационно-правовую форму на крестьянско-фермерское хозяйство)  доля прибыльных сельскохозяйственных предприятий уменьшилась до 86.67 %. К 2015 году планируется получить прибыль со всех сельскохозяйственных организаций.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</si>
  <si>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</si>
  <si>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</si>
  <si>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Общая протяженность дорог местного значения на 01.01.2012года составила -247,92км. В 2013 году планируется передача дороги (Елабуга-Ижевск)-Кизеково) на баланс ГУП "Управтодор" УР и составит -246,4км. Прогнозные показатели планируется снижать за счет ремонта дорог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</si>
  <si>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</si>
  <si>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</si>
  <si>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</si>
  <si>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</si>
  <si>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</si>
  <si>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По сравнению с прошлым годом заработная плата в крупных и средних предприятиях и некоммерческих организациях увеличилась на 1386,40 руб . ( рост составил 13,7%), дальнейший рост заработной платы предполагается на уровне  8% в год</t>
  </si>
  <si>
    <t>муниципальных дошкольных образовательных учреждений</t>
  </si>
  <si>
    <t>По муниципальным дошкольным образовательным учреждениям среднемесячная заработная плата в 2012 году увеличилась до 8927,10 рублей (в 2011 году - 7289,18 рублей). Увеличение  составило 22,47% к прошлому году. Рост произошел за счет повышения заработной платы пед.работникам, пом.воспитателей, мед.работникам и руководителям  с 1 сентября на 7%  и с 1 октября  на 6%. С 1 декабря увеличены оклады на 14 % пед.работникам и на 20% руководителям (основание: Постановления Правительства УР №396 от 10.09.2012 г., № 449 от 01.10.2012г., №602 от 21.12.2012 г.  «О внесении изменений в постановление Правительства УР от 11.10.2010 года № 299…»)</t>
  </si>
  <si>
    <t>муниципальных общеобразовательных учреждений</t>
  </si>
  <si>
    <t>В 2012 году по муниципальным общеобразовательным учреждениям среднемесячная заработная плата увеличилась на  27,54% и составила 11972,30 рубля (2011 год – 9387,03 рублей). Увеличение произошло за счет повышения  с 01.09.2012г., с 01.10.2012г., с 01.12.2012г. (основание: Постановления Правительства Удмуртской Республики  №150 от 09.04.2012 г., №396 от 10.09.2012г., №449 от 01.10.2012г., № 602 от 21.12.2012г. «О внесении изменений в постановление Правительства УР от 11.10.2010 года № 299…»)</t>
  </si>
  <si>
    <t>учителей муниципальных общеобразовательных учреждений</t>
  </si>
  <si>
    <t>Среднемесячная заработная плата  учителей  муниципальныx общеобразовательных учреждений  в 2012 году составила 14436,15 рублей (2011 год - 10954,40 рублей). Увеличение  на 31,78%  произошло за счет повышения  с  1 сентября 2012 г. на 13,4 % педагогическим работникам школ, с 1 октября 2012 г. увеличение на 6% повышающей надбавки педагогическим работникам, с1декабря  увеличены оклады на 14 % педагогическим работникам (основание: Постановления Правительства УР №396 от 10.09.2012 г., №449 от 01.10.2012, № 602 от 21.12.2012г.  «О внесении изменений в постановление Правительства УР от 11.10.2010 года № 299…»)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</si>
  <si>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</si>
  <si>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</si>
  <si>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</si>
  <si>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</si>
  <si>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</si>
  <si>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 xml:space="preserve">Доля детей в возрасте от 1 до 6 лет, получающих дошкольную образовательную услугу,  в 2012 году увеличилась на 4,94 % (2011год-76,22%, 2012 год - 81,16%). Увеличение произошло за счет поступления детей 3-х летнего возраста во вновь открытые группы в Асановской СОШ, Староутчанской СОШ, Ново-Утчанском детском саду. 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</si>
  <si>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</si>
  <si>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</si>
  <si>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В 2012 году за счет открытия новых групп  в трех образовательных учреждениях (Асановской, Староутчанской СОШ, Ново-Утчанском детском саду) произошло уменьшение доли детей в возрасте 1-6 лет, состоящих на учете для определения в муниципальные дошкольные образовательные учреждения до 18,63%  (2011 г. – 21,99%). 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</si>
  <si>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</si>
  <si>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</si>
  <si>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требуют капитального ремонта, в 2012 году уменьшилась на 4,55% (2011 год-3 учреждения, 2012 год - 2 учреждения).  В 2012 году планировалось отремонтировать 2 детских сада, но средств не было выделено.В перид с 2013-2015 годы значение показателя ожидается на уровне 2012 года, т.к. капитальный ремон необходим детским садам Кузебаевский,Писеевский, Муважинский, Удм Тоймобашский, "Варзинка", "Полянка" и др.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</si>
  <si>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</si>
  <si>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</si>
  <si>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</si>
  <si>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 xml:space="preserve">Доля выпускников,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предметам,  уменьшилась и составила 99,12% (2011 г. - 100%). В прогнозном периоде ожидается  повышение показателя за счет комплекса мер, направленных на подготовку выпускников к ЕГЭ, но незначительное, т.к. качество знаний будущих выпускников ниже, чем у выпускников 2012 года. 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</si>
  <si>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</si>
  <si>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</si>
  <si>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В 2012 году 3 выпускника  не получили аттестат о среднем (полном) образовании, что составило 1,33% к общей численности выпускников муниципальных общеобразовательных учреждений (в 2011 году - 0%).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</si>
  <si>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</si>
  <si>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</si>
  <si>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 xml:space="preserve">Доля муниципальных общеобразовательных учреждений, соответствующих современным требованиям обучения в 2012 году увеличилась и составила 46,67% (2011 год- 43,75%). Улучшение материально-технической базы учреждений и условий  обучения учащихся в рамках проекта модернизации и муниципальной программы развития  Алнашского района позволит достичь к 2015 году 60%. 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</si>
  <si>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</si>
  <si>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</si>
  <si>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В 2012 году в районе 5 учреждений, здания которых находятся в аварийном состоянии или требуют капитального ремонта (2011г.-6). Уменьшение произошло на 2,08% (2011г.-18,75, 2012г.-16,67%). Были  отремонтированы Ст.Шудьинская, Железнодорожная ООШ, заложены фундаменты новых зданий  Сям-Каксинской ООШ, Шайтановской школы-сада. В 2013 году планируется ввод в действие трех новых зданий общеобразовательных школ и капитальный ремонт пяти школ.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</si>
  <si>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</si>
  <si>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</si>
  <si>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 xml:space="preserve">За счет введения в учебный план 3 часа физической культуры, внедрения здоровьесберегающих технологий, увеличения охвата питанием обучающихся с 99,2% в 2011 году до 99,8% в 2012 году доля детей первой и второй групп здоровья  в отчетном  году увеличилась  и составила 86,63% (2011год-85,25%). На прогнозный период ожидается повышение показателя и за счет улучшения спортивно-массовой работы,  и продолжения работы по оборудованию медкабинетов в образовательных учреждениях. 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</si>
  <si>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</si>
  <si>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</si>
  <si>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В районе два общеобразовательных учреждения, где обучение проводится в две смены (Алнашская СОШ и Удм.Гондыревская ООШ). Доля учащихся, занимающихся во вторую смену в этих учреждениях в общей численности обучающихся составила 10,12% (2011год - 10,64%). Это в основном учащиеся Алнашской средней школы. Показатель в ближайшие годы останется на уровне 2012 года.   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</si>
  <si>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</si>
  <si>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</si>
  <si>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</si>
  <si>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Увеличение расходов на 1 обучающегося в 2012 г. произошло на 9,20 тыс.руб.(2011 год - 46,233 тыс.руб, 2012 год - 55,432 тыс.руб.), что составило 19,9% к прошлому году. Это произошло из-за неоднократного повышения заработной платы, увеличения цен на материалы, продукты питания и за счет уменьшения численности обучающихся на 15 человек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</si>
  <si>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</si>
  <si>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</si>
  <si>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 xml:space="preserve">Увеличение доли детей в возрасте 5 - 18 лет, получающих услуги по дополнительному образованию,  произошло из-за  увеличения  числа объединений (2011г.-163 объед., 2012г.- 192 объед.) и составило  8,71% (2011г.-58,46%, 2012г.- 67,17%).  Это произошло в основном в   Доме детского творчества за счет охвата внеурочной деятельностью в рамках реализации ФГОС начального общего образования. В 2013 году и на перспективу  этот показатель на уровне 2012 года удержать будет затруднительно. Причины: рост численности детей  данной возрастной категории, недостаток мест и кадров в учреждениях дополнительного образования. 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</si>
  <si>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</si>
  <si>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</si>
  <si>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</si>
  <si>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</si>
  <si>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</si>
  <si>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</si>
  <si>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</si>
  <si>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</si>
  <si>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</si>
  <si>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в муниципальной собственности находятся 3 объекта куьтурного наследия: Дом, в котором жила и работала поэтесса Ашальчи Оки , Памятник В.И.Ленину, Обелиск воинам, павшим в годы Гражданской войны (братская могила) . 2 из них - памятник Ленину и Дом Ашальчи Оки требуют реставрации.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</si>
  <si>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</si>
  <si>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</si>
  <si>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</si>
  <si>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В рамках подготовки  в 2008 году  к республиканским  летним  сельским спортивным играм в районе построен новый стадион, капитально отремонтирован спортивный зал, приобретен спортивный инвентарь и оборудование на развитие различных видов спорта. Благодаря чему увеличился интерес населения к занятиям физической культурой и спортом. В районе разработано положение о спартакиаде среди муниципальных поселений. Сектором  по физической культуре и спорту администрации района организовываются в течении года различные соревнования.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</si>
  <si>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</si>
  <si>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</si>
  <si>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</si>
  <si>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</si>
  <si>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</si>
  <si>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</si>
  <si>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один год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</si>
  <si>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</si>
  <si>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</si>
  <si>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</si>
  <si>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</si>
  <si>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</si>
  <si>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</si>
  <si>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</si>
  <si>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</si>
  <si>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</si>
  <si>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</si>
  <si>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</si>
  <si>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В 2012 году количество МКД возросло из-за включения двухквартирных домов блокированной застройки. Из 525 домов 475 находятся в непосредственном управлении, 23 состоят в ТСЖ, 27 под управлением управляющей организации частной формы собственности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</si>
  <si>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</si>
  <si>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</si>
  <si>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</si>
  <si>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</si>
  <si>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В 2011 году  по Программе развития системы государственного и муниципального управления земельными ресурсами и системы землеустройства на территории Удмуртской Республики на 2011-2015 годы   была получена субсидия  в размере 110 тыс. рублей, в результате чего был произведен государственный кадастровый учет всех оставшихся земельных участков на которых расположены многоквартирные дома, тем самым   показатель доля многоквартирных домов, расположенных на земельных участках, в отношении которых осуществлен государственный кадастровый учет составил 100%.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</si>
  <si>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</si>
  <si>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</si>
  <si>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</si>
  <si>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</si>
  <si>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</si>
  <si>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В 2012 году доля налоговых и неналоговых доходов значительно увеличилась за счет разовых поступлений: доходы, получаемые в виде арендной платы за земельные участки  1913,0 тыс. руб.; доходы от компенсации затрат  бюджетов муниципальных районов 3170,1 тыс. руб.;прочие неналоговые доходы по району 1109,1 тыс. рублей. В 2013 году доля налоговых и неналоговых доходов увеличилась в связи с тем, что в общий объем собственных доходов не вошли субсидии бюджетам муниципальных районов.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</si>
  <si>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</si>
  <si>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</si>
  <si>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Основных фондов  организаций муниципальной формы собственности, находящихся в стадии банкротства нет.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</si>
  <si>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</si>
  <si>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</si>
  <si>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 xml:space="preserve">Объем не завершенного в установленные сроки строительства, осуществляемого за счет средств бюджета МО "Алнашский район" не имеется, в период с 2013г по 2015г планируется полное освоение средств 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</si>
  <si>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</si>
  <si>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</si>
  <si>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Просроченной кредиторской задолженности по данному показателю нет и не планируется.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</si>
  <si>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</si>
  <si>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</si>
  <si>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Рост расходов на содержание органов  местного самоуправления  в 2012 году в связи с принятием постановления Правительства УР от12.11.2012г. №507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</si>
  <si>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</si>
  <si>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</si>
  <si>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</si>
  <si>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</si>
  <si>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Решение районного Совета депутатов МО «Алнашский район» № 25/251 от 16.12.2010г. «Об утверждении схемы территориального планирования муниципального образования «Алнашский район»»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</si>
  <si>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</si>
  <si>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</si>
  <si>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</si>
  <si>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Показатель удовлетворенности населения качеством работы органов местного самоуправления района в 2012 году поднялся до 64,9% от числа опрошенных (в 2011 году-59%). Опрос населения проводился по новой методике с учетом выборки по демографической ситуации в районе опрошено 866 человек, 304 человека удовлетворены работой  органов местного самоуправления 258 человек – скорее удовлетворены, чем нет, 241 человек - скорее не удовлетворены, чем удовлетворены и не удовлетворены, и 63 респондента затруднились ответить. В последующие годы, за счет  мер по повышению открытости органов местного самоуправления, решения проблемных вопросов населения в сфере благоустройства, водоснабжения, ремонта дорог, работы по сохранению рабочих мест  и решения других вопросов, работа по сохранению достигнутого уровня показателя будет  продолжена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</si>
  <si>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</si>
  <si>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</si>
  <si>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</si>
  <si>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</si>
  <si>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</si>
  <si>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</si>
  <si>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</si>
  <si>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</si>
  <si>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Удельное потребление энергетических ресурсов в многоквартирных домах в 2012 году снижается по сравнению с 2011 годом. На снижение показателей повлияли несколько факторов: проведение ремонтных работ (сокращение потерь), своевременые проверки контролирующих органов, которые привели к уменьшению хищения энергоресурсов</t>
  </si>
  <si>
    <t>тепловая энергия</t>
  </si>
  <si>
    <t>Гкал на 1 кв. метр общей площади</t>
  </si>
  <si>
    <t>Удельная величина потребления тепловой энергии в 2012 г.по сравнению с 2011г. не изменилась,объем потребления по сравнению с предыдущим годом вырос на 1 %. Это увеличение связано с вводом в эксплуатацию  многоквартирного дома подключенного к сетям ценрального отопления.  В прогнозируемый период планируется снижение удельной величины потребления коммунальных ресурсов ежегодно на 3% в связи с реализацией Федерального закона «Об энергосбережении и повышении энергетической эффективности и о внесении изменений в отдельные законодательные акты Российской Федерации» от 23 ноября 2009 года № 261-ФЗ в результате мероприятий по внедрению энергосберегающих технологий, таких как: теплоизоляция труб в подвальном помещении дома;  установка общедомовых приборов учета; утепление фасадов зданий, окон и входных дверей.</t>
  </si>
  <si>
    <t>горячая вода</t>
  </si>
  <si>
    <t>куб. метров на 1 прожи-вающего</t>
  </si>
  <si>
    <t>холодная вода</t>
  </si>
  <si>
    <t xml:space="preserve"> Удельное потребление холодной воды в 2012 г. увеличилось на 40 % по сравнению с 2011 г. На увеличение показателя в основном повлияло включение в общий объем потребления данные по многоквартирным домам блокированной застройки.
В прогнозируемый период планируется снижение удельной величины потребления коммунальных ресурсов ежегодно на 3%, за счет установки индивидуальных приборов учета.
</t>
  </si>
  <si>
    <t>природный газ</t>
  </si>
  <si>
    <t>Удельное потребление природного газа в 2012г. увеличилось на 4,6 % по сравнению с 2011г. Это объясняется тем, что в 2012г. сдан многоквартирный дом, в котором установлен газовый котел отопления.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</si>
  <si>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</si>
  <si>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</si>
  <si>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</si>
  <si>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челове-ка населения</t>
  </si>
  <si>
    <t>"___27____"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</si>
</sst>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\ mmmm\ yyyy&quot; 'y&quot;/\'"/>
  </numFmts>
  <fonts count="45">
    <font>
      <sz val="10"/>
      <name val="Arial"/>
      <family val="2"/>
    </font>
    <font>
      <sz val="10"/>
      <name val="Mang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.25"/>
      <name val="Times New Roman"/>
      <family val="1"/>
    </font>
    <font>
      <sz val="13"/>
      <name val="Times New Roman"/>
      <family val="1"/>
    </font>
    <font>
      <b/>
      <sz val="10"/>
      <color indexed="18"/>
      <name val="Tahoma"/>
      <family val="2"/>
    </font>
    <font>
      <sz val="12"/>
      <color indexed="1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33" applyFont="1" applyAlignment="1">
      <alignment/>
    </xf>
    <xf numFmtId="0" fontId="2" fillId="0" borderId="0" xfId="33" applyFont="1" applyAlignment="1">
      <alignment vertical="top"/>
    </xf>
    <xf numFmtId="0" fontId="0" fillId="0" borderId="0" xfId="33" applyFont="1" applyAlignment="1">
      <alignment vertical="top"/>
    </xf>
    <xf numFmtId="0" fontId="3" fillId="0" borderId="0" xfId="33" applyFont="1" applyAlignment="1">
      <alignment horizontal="center" vertical="center"/>
    </xf>
    <xf numFmtId="0" fontId="5" fillId="0" borderId="0" xfId="33" applyFont="1" applyAlignment="1">
      <alignment horizontal="center" vertical="center"/>
    </xf>
    <xf numFmtId="0" fontId="6" fillId="0" borderId="0" xfId="33" applyFont="1" applyAlignment="1">
      <alignment horizontal="center" vertical="center"/>
    </xf>
    <xf numFmtId="0" fontId="4" fillId="0" borderId="0" xfId="33" applyFont="1" applyAlignment="1">
      <alignment horizontal="center" vertical="center"/>
    </xf>
    <xf numFmtId="0" fontId="7" fillId="0" borderId="0" xfId="33" applyFont="1" applyAlignment="1">
      <alignment horizontal="center" vertical="center"/>
    </xf>
    <xf numFmtId="0" fontId="8" fillId="0" borderId="0" xfId="33" applyFont="1" applyAlignment="1" applyProtection="1">
      <alignment vertical="top"/>
      <protection hidden="1"/>
    </xf>
    <xf numFmtId="164" fontId="8" fillId="0" borderId="10" xfId="33" applyNumberFormat="1" applyFont="1" applyBorder="1" applyAlignment="1">
      <alignment horizontal="right"/>
    </xf>
    <xf numFmtId="0" fontId="8" fillId="0" borderId="10" xfId="33" applyFont="1" applyBorder="1" applyAlignment="1">
      <alignment horizontal="center"/>
    </xf>
    <xf numFmtId="0" fontId="8" fillId="0" borderId="0" xfId="33" applyFont="1" applyAlignment="1">
      <alignment vertical="top"/>
    </xf>
    <xf numFmtId="0" fontId="2" fillId="0" borderId="0" xfId="33" applyFont="1" applyAlignment="1" applyProtection="1">
      <alignment vertical="top"/>
      <protection locked="0"/>
    </xf>
    <xf numFmtId="0" fontId="0" fillId="0" borderId="0" xfId="33" applyFont="1" applyAlignment="1" applyProtection="1">
      <alignment vertical="top"/>
      <protection locked="0"/>
    </xf>
    <xf numFmtId="0" fontId="0" fillId="0" borderId="0" xfId="33" applyFont="1" applyAlignment="1">
      <alignment horizontal="left" vertical="top"/>
    </xf>
    <xf numFmtId="0" fontId="3" fillId="0" borderId="0" xfId="33" applyFont="1" applyAlignment="1">
      <alignment horizontal="center" vertical="center" wrapText="1"/>
    </xf>
    <xf numFmtId="0" fontId="6" fillId="0" borderId="0" xfId="33" applyFont="1" applyAlignment="1">
      <alignment horizontal="center" vertical="center" wrapText="1"/>
    </xf>
    <xf numFmtId="0" fontId="9" fillId="0" borderId="0" xfId="33" applyFont="1" applyAlignment="1">
      <alignment horizontal="center" vertical="center" wrapText="1"/>
    </xf>
    <xf numFmtId="0" fontId="10" fillId="0" borderId="11" xfId="33" applyFont="1" applyBorder="1" applyAlignment="1">
      <alignment horizontal="center" vertical="center" wrapText="1"/>
    </xf>
    <xf numFmtId="0" fontId="0" fillId="0" borderId="12" xfId="33" applyFont="1" applyBorder="1" applyAlignment="1">
      <alignment vertical="top"/>
    </xf>
    <xf numFmtId="0" fontId="3" fillId="33" borderId="13" xfId="33" applyFont="1" applyFill="1" applyBorder="1" applyAlignment="1">
      <alignment horizontal="center" vertical="center"/>
    </xf>
    <xf numFmtId="2" fontId="3" fillId="34" borderId="13" xfId="33" applyNumberFormat="1" applyFont="1" applyFill="1" applyBorder="1" applyAlignment="1">
      <alignment horizontal="left" vertical="center" wrapText="1" indent="1"/>
    </xf>
    <xf numFmtId="0" fontId="3" fillId="34" borderId="13" xfId="33" applyFont="1" applyFill="1" applyBorder="1" applyAlignment="1">
      <alignment horizontal="left" vertical="center" wrapText="1" indent="1"/>
    </xf>
    <xf numFmtId="0" fontId="3" fillId="33" borderId="13" xfId="33" applyFont="1" applyFill="1" applyBorder="1" applyAlignment="1">
      <alignment horizontal="left" vertical="top" wrapText="1" indent="1"/>
    </xf>
    <xf numFmtId="0" fontId="3" fillId="33" borderId="13" xfId="33" applyFont="1" applyFill="1" applyBorder="1" applyAlignment="1">
      <alignment horizontal="left" vertical="center" wrapText="1" indent="1"/>
    </xf>
    <xf numFmtId="2" fontId="3" fillId="0" borderId="13" xfId="33" applyNumberFormat="1" applyFont="1" applyBorder="1" applyAlignment="1" applyProtection="1">
      <alignment horizontal="left" vertical="center" wrapText="1" indent="1"/>
      <protection locked="0"/>
    </xf>
    <xf numFmtId="0" fontId="3" fillId="0" borderId="13" xfId="33" applyFont="1" applyBorder="1" applyAlignment="1" applyProtection="1">
      <alignment horizontal="left" vertical="center" wrapText="1" indent="1"/>
      <protection locked="0"/>
    </xf>
    <xf numFmtId="0" fontId="3" fillId="33" borderId="13" xfId="33" applyFont="1" applyFill="1" applyBorder="1" applyAlignment="1">
      <alignment horizontal="left" vertical="center" wrapText="1" indent="3"/>
    </xf>
    <xf numFmtId="0" fontId="3" fillId="33" borderId="13" xfId="33" applyFont="1" applyFill="1" applyBorder="1" applyAlignment="1">
      <alignment horizontal="left" vertical="top" wrapText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33" applyFont="1" applyBorder="1" applyAlignment="1" applyProtection="1">
      <alignment horizontal="center" vertical="center" wrapText="1"/>
      <protection hidden="1"/>
    </xf>
    <xf numFmtId="0" fontId="4" fillId="0" borderId="0" xfId="33" applyFont="1" applyBorder="1" applyAlignment="1" applyProtection="1">
      <alignment horizontal="center" vertical="center"/>
      <protection hidden="1"/>
    </xf>
    <xf numFmtId="0" fontId="4" fillId="0" borderId="14" xfId="33" applyFont="1" applyBorder="1" applyAlignment="1">
      <alignment horizontal="center" vertical="center"/>
    </xf>
    <xf numFmtId="0" fontId="6" fillId="0" borderId="10" xfId="33" applyFont="1" applyBorder="1" applyAlignment="1" applyProtection="1">
      <alignment horizontal="center" vertical="center"/>
      <protection hidden="1"/>
    </xf>
    <xf numFmtId="0" fontId="4" fillId="0" borderId="14" xfId="33" applyFont="1" applyBorder="1" applyAlignment="1" applyProtection="1">
      <alignment horizontal="center" vertical="center"/>
      <protection hidden="1"/>
    </xf>
    <xf numFmtId="0" fontId="4" fillId="0" borderId="0" xfId="33" applyFont="1" applyBorder="1" applyAlignment="1">
      <alignment horizontal="center" vertical="center"/>
    </xf>
    <xf numFmtId="0" fontId="8" fillId="0" borderId="14" xfId="33" applyFont="1" applyBorder="1" applyAlignment="1">
      <alignment/>
    </xf>
    <xf numFmtId="0" fontId="3" fillId="0" borderId="0" xfId="33" applyFont="1" applyBorder="1" applyAlignment="1">
      <alignment horizontal="center" vertical="center" wrapText="1"/>
    </xf>
    <xf numFmtId="0" fontId="3" fillId="0" borderId="14" xfId="33" applyFont="1" applyBorder="1" applyAlignment="1">
      <alignment horizontal="center" vertical="center" wrapText="1"/>
    </xf>
    <xf numFmtId="0" fontId="6" fillId="0" borderId="10" xfId="33" applyFont="1" applyBorder="1" applyAlignment="1">
      <alignment horizontal="center" vertical="center" wrapText="1"/>
    </xf>
    <xf numFmtId="0" fontId="2" fillId="33" borderId="13" xfId="33" applyFont="1" applyFill="1" applyBorder="1" applyAlignment="1">
      <alignment vertical="top"/>
    </xf>
    <xf numFmtId="0" fontId="3" fillId="33" borderId="13" xfId="33" applyFont="1" applyFill="1" applyBorder="1" applyAlignment="1">
      <alignment horizontal="center" vertical="center" wrapText="1"/>
    </xf>
    <xf numFmtId="0" fontId="3" fillId="33" borderId="13" xfId="33" applyFont="1" applyFill="1" applyBorder="1" applyAlignment="1">
      <alignment horizontal="center" vertical="center"/>
    </xf>
    <xf numFmtId="0" fontId="3" fillId="33" borderId="13" xfId="33" applyFont="1" applyFill="1" applyBorder="1" applyAlignment="1">
      <alignment horizontal="left" vertical="top" wrapText="1" indent="1"/>
    </xf>
    <xf numFmtId="0" fontId="3" fillId="33" borderId="13" xfId="33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3F3F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9E7E4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RowColHeaders="0" tabSelected="1" zoomScalePageLayoutView="0" workbookViewId="0" topLeftCell="A1">
      <selection activeCell="L17" sqref="L17"/>
    </sheetView>
  </sheetViews>
  <sheetFormatPr defaultColWidth="9.421875" defaultRowHeight="14.25" customHeight="1"/>
  <cols>
    <col min="1" max="1" width="2.57421875" style="1" customWidth="1"/>
    <col min="2" max="2" width="10.28125" style="1" customWidth="1"/>
    <col min="3" max="3" width="8.7109375" style="1" customWidth="1"/>
    <col min="4" max="4" width="9.421875" style="1" customWidth="1"/>
    <col min="5" max="5" width="7.28125" style="1" customWidth="1"/>
    <col min="6" max="6" width="9.7109375" style="1" customWidth="1"/>
    <col min="7" max="7" width="7.28125" style="1" customWidth="1"/>
    <col min="8" max="8" width="11.28125" style="1" customWidth="1"/>
    <col min="9" max="9" width="11.140625" style="1" customWidth="1"/>
    <col min="10" max="12" width="14.28125" style="1" customWidth="1"/>
    <col min="13" max="13" width="9.7109375" style="1" customWidth="1"/>
    <col min="14" max="16384" width="9.421875" style="1" customWidth="1"/>
  </cols>
  <sheetData>
    <row r="1" spans="1:13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0" t="s">
        <v>0</v>
      </c>
      <c r="L1" s="30" t="s">
        <v>0</v>
      </c>
      <c r="M1" s="30" t="s">
        <v>0</v>
      </c>
    </row>
    <row r="2" spans="1:13" ht="47.25" customHeight="1">
      <c r="A2" s="2"/>
      <c r="B2" s="2"/>
      <c r="C2" s="2"/>
      <c r="D2" s="2"/>
      <c r="E2" s="2"/>
      <c r="F2" s="2"/>
      <c r="G2" s="2"/>
      <c r="H2" s="2"/>
      <c r="I2" s="2"/>
      <c r="J2" s="3"/>
      <c r="K2" s="31" t="s">
        <v>1</v>
      </c>
      <c r="L2" s="31" t="s">
        <v>1</v>
      </c>
      <c r="M2" s="31" t="s">
        <v>1</v>
      </c>
    </row>
    <row r="3" spans="1:13" ht="12.75" customHeight="1">
      <c r="A3" s="2"/>
      <c r="B3" s="2"/>
      <c r="C3" s="2"/>
      <c r="D3" s="2"/>
      <c r="E3" s="2"/>
      <c r="F3" s="2"/>
      <c r="G3" s="2"/>
      <c r="H3" s="2"/>
      <c r="I3" s="2"/>
      <c r="J3" s="4"/>
      <c r="K3" s="3"/>
      <c r="L3" s="3"/>
      <c r="M3" s="3"/>
    </row>
    <row r="4" spans="1:13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1.75" customHeight="1">
      <c r="A6" s="2"/>
      <c r="B6" s="32" t="s">
        <v>2</v>
      </c>
      <c r="C6" s="32" t="s">
        <v>2</v>
      </c>
      <c r="D6" s="32" t="s">
        <v>2</v>
      </c>
      <c r="E6" s="32" t="s">
        <v>2</v>
      </c>
      <c r="F6" s="32" t="s">
        <v>2</v>
      </c>
      <c r="G6" s="32" t="s">
        <v>2</v>
      </c>
      <c r="H6" s="32" t="s">
        <v>2</v>
      </c>
      <c r="I6" s="32" t="s">
        <v>2</v>
      </c>
      <c r="J6" s="32" t="s">
        <v>2</v>
      </c>
      <c r="K6" s="32" t="s">
        <v>2</v>
      </c>
      <c r="L6" s="32" t="s">
        <v>2</v>
      </c>
      <c r="M6" s="32" t="s">
        <v>2</v>
      </c>
    </row>
    <row r="7" spans="1:13" ht="21.75" customHeight="1">
      <c r="A7" s="5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6.5" customHeight="1">
      <c r="A8" s="5"/>
      <c r="B8" s="34" t="s">
        <v>3</v>
      </c>
      <c r="C8" s="34" t="s">
        <v>3</v>
      </c>
      <c r="D8" s="34" t="s">
        <v>3</v>
      </c>
      <c r="E8" s="34" t="s">
        <v>3</v>
      </c>
      <c r="F8" s="34" t="s">
        <v>3</v>
      </c>
      <c r="G8" s="34" t="s">
        <v>3</v>
      </c>
      <c r="H8" s="34" t="s">
        <v>3</v>
      </c>
      <c r="I8" s="34" t="s">
        <v>3</v>
      </c>
      <c r="J8" s="34" t="s">
        <v>3</v>
      </c>
      <c r="K8" s="34" t="s">
        <v>3</v>
      </c>
      <c r="L8" s="34" t="s">
        <v>3</v>
      </c>
      <c r="M8" s="34" t="s">
        <v>3</v>
      </c>
    </row>
    <row r="9" spans="1:13" ht="21.75" customHeight="1">
      <c r="A9" s="6"/>
      <c r="B9" s="35" t="s">
        <v>4</v>
      </c>
      <c r="C9" s="35" t="s">
        <v>4</v>
      </c>
      <c r="D9" s="35" t="s">
        <v>4</v>
      </c>
      <c r="E9" s="35" t="s">
        <v>4</v>
      </c>
      <c r="F9" s="35" t="s">
        <v>4</v>
      </c>
      <c r="G9" s="35" t="s">
        <v>4</v>
      </c>
      <c r="H9" s="35" t="s">
        <v>4</v>
      </c>
      <c r="I9" s="35" t="s">
        <v>4</v>
      </c>
      <c r="J9" s="35" t="s">
        <v>4</v>
      </c>
      <c r="K9" s="35" t="s">
        <v>4</v>
      </c>
      <c r="L9" s="35" t="s">
        <v>4</v>
      </c>
      <c r="M9" s="35" t="s">
        <v>4</v>
      </c>
    </row>
    <row r="10" spans="1:13" ht="16.5" customHeight="1">
      <c r="A10" s="7"/>
      <c r="B10" s="34" t="s">
        <v>5</v>
      </c>
      <c r="C10" s="34" t="s">
        <v>5</v>
      </c>
      <c r="D10" s="34" t="s">
        <v>5</v>
      </c>
      <c r="E10" s="34" t="s">
        <v>5</v>
      </c>
      <c r="F10" s="34" t="s">
        <v>5</v>
      </c>
      <c r="G10" s="34" t="s">
        <v>5</v>
      </c>
      <c r="H10" s="34" t="s">
        <v>5</v>
      </c>
      <c r="I10" s="34" t="s">
        <v>5</v>
      </c>
      <c r="J10" s="34" t="s">
        <v>5</v>
      </c>
      <c r="K10" s="34" t="s">
        <v>5</v>
      </c>
      <c r="L10" s="34" t="s">
        <v>5</v>
      </c>
      <c r="M10" s="34" t="s">
        <v>5</v>
      </c>
    </row>
    <row r="11" spans="1:13" ht="21.75" customHeight="1">
      <c r="A11" s="6"/>
      <c r="B11" s="32" t="s">
        <v>6</v>
      </c>
      <c r="C11" s="32" t="s">
        <v>6</v>
      </c>
      <c r="D11" s="32" t="s">
        <v>6</v>
      </c>
      <c r="E11" s="32" t="s">
        <v>6</v>
      </c>
      <c r="F11" s="32" t="s">
        <v>6</v>
      </c>
      <c r="G11" s="32" t="s">
        <v>6</v>
      </c>
      <c r="H11" s="32" t="s">
        <v>6</v>
      </c>
      <c r="I11" s="32" t="s">
        <v>6</v>
      </c>
      <c r="J11" s="32" t="s">
        <v>6</v>
      </c>
      <c r="K11" s="32" t="s">
        <v>6</v>
      </c>
      <c r="L11" s="32" t="s">
        <v>6</v>
      </c>
      <c r="M11" s="32" t="s">
        <v>6</v>
      </c>
    </row>
    <row r="12" spans="1:13" ht="21.75" customHeight="1">
      <c r="A12" s="7"/>
      <c r="B12" s="36" t="e">
        <f>"городских округов и муниципальных районов за "+Показатели!G7+" год и их пранируемые значения на 3 летний период"</f>
        <v>#VALUE!</v>
      </c>
      <c r="C12" s="36" t="s">
        <v>7</v>
      </c>
      <c r="D12" s="36" t="s">
        <v>7</v>
      </c>
      <c r="E12" s="36" t="s">
        <v>7</v>
      </c>
      <c r="F12" s="36" t="s">
        <v>7</v>
      </c>
      <c r="G12" s="36" t="s">
        <v>7</v>
      </c>
      <c r="H12" s="36" t="s">
        <v>7</v>
      </c>
      <c r="I12" s="36" t="s">
        <v>7</v>
      </c>
      <c r="J12" s="36" t="s">
        <v>7</v>
      </c>
      <c r="K12" s="36" t="s">
        <v>7</v>
      </c>
      <c r="L12" s="36" t="s">
        <v>7</v>
      </c>
      <c r="M12" s="36" t="s">
        <v>7</v>
      </c>
    </row>
    <row r="13" spans="1:13" ht="21.75" customHeight="1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0.25" customHeight="1">
      <c r="A16" s="2"/>
      <c r="B16" s="2"/>
      <c r="C16" s="2"/>
      <c r="D16" s="2"/>
      <c r="E16" s="2"/>
      <c r="F16" s="2"/>
      <c r="G16" s="2"/>
      <c r="H16" s="2"/>
      <c r="I16" s="9" t="s">
        <v>8</v>
      </c>
      <c r="J16" s="37"/>
      <c r="K16" s="37"/>
      <c r="L16" s="37"/>
      <c r="M16" s="2"/>
    </row>
    <row r="17" spans="1:13" ht="20.25" customHeight="1">
      <c r="A17" s="2"/>
      <c r="B17" s="2"/>
      <c r="C17" s="2"/>
      <c r="D17" s="2"/>
      <c r="E17" s="2"/>
      <c r="F17" s="2"/>
      <c r="G17" s="2"/>
      <c r="H17" s="2"/>
      <c r="I17" s="9" t="s">
        <v>9</v>
      </c>
      <c r="J17" s="10" t="s">
        <v>176</v>
      </c>
      <c r="K17" s="11">
        <v>5</v>
      </c>
      <c r="L17" s="11">
        <v>2020</v>
      </c>
      <c r="M17" s="12" t="s">
        <v>10</v>
      </c>
    </row>
    <row r="18" spans="1:13" ht="20.25" customHeight="1">
      <c r="A18" s="13"/>
      <c r="B18" s="13"/>
      <c r="C18" s="13"/>
      <c r="D18" s="13"/>
      <c r="E18" s="13"/>
      <c r="F18" s="13"/>
      <c r="G18" s="13"/>
      <c r="H18" s="13"/>
      <c r="I18" s="14"/>
      <c r="J18" s="14"/>
      <c r="K18" s="14"/>
      <c r="L18" s="14"/>
      <c r="M18" s="14"/>
    </row>
  </sheetData>
  <sheetProtection selectLockedCells="1" selectUnlockedCells="1"/>
  <mergeCells count="10">
    <mergeCell ref="B10:M10"/>
    <mergeCell ref="B11:M11"/>
    <mergeCell ref="B12:M12"/>
    <mergeCell ref="J16:L16"/>
    <mergeCell ref="K1:M1"/>
    <mergeCell ref="K2:M2"/>
    <mergeCell ref="B6:M6"/>
    <mergeCell ref="B7:M7"/>
    <mergeCell ref="B8:M8"/>
    <mergeCell ref="B9:M9"/>
  </mergeCells>
  <printOptions/>
  <pageMargins left="0.3902777777777778" right="0.3902777777777778" top="0.3902777777777778" bottom="0.3902777777777778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421875" defaultRowHeight="14.25" customHeight="1"/>
  <cols>
    <col min="1" max="1" width="2.7109375" style="1" customWidth="1"/>
    <col min="2" max="2" width="5.8515625" style="1" customWidth="1"/>
    <col min="3" max="3" width="44.57421875" style="1" customWidth="1"/>
    <col min="4" max="4" width="20.28125" style="1" customWidth="1"/>
    <col min="5" max="10" width="16.140625" style="1" customWidth="1"/>
    <col min="11" max="11" width="66.7109375" style="1" customWidth="1"/>
    <col min="12" max="16384" width="9.421875" style="1" customWidth="1"/>
  </cols>
  <sheetData>
    <row r="1" spans="1:11" ht="33.75" customHeight="1">
      <c r="A1" s="3"/>
      <c r="B1" s="38" t="s">
        <v>11</v>
      </c>
      <c r="C1" s="38" t="s">
        <v>11</v>
      </c>
      <c r="D1" s="38" t="s">
        <v>11</v>
      </c>
      <c r="E1" s="38" t="s">
        <v>11</v>
      </c>
      <c r="F1" s="38" t="s">
        <v>11</v>
      </c>
      <c r="G1" s="38" t="s">
        <v>11</v>
      </c>
      <c r="H1" s="38" t="s">
        <v>11</v>
      </c>
      <c r="I1" s="38" t="s">
        <v>11</v>
      </c>
      <c r="J1" s="38" t="s">
        <v>11</v>
      </c>
      <c r="K1" s="38" t="s">
        <v>11</v>
      </c>
    </row>
    <row r="2" spans="1:11" ht="19.5" customHeight="1">
      <c r="A2" s="3"/>
      <c r="B2" s="15"/>
      <c r="C2" s="39" t="s">
        <v>4</v>
      </c>
      <c r="D2" s="39" t="s">
        <v>4</v>
      </c>
      <c r="E2" s="39" t="s">
        <v>4</v>
      </c>
      <c r="F2" s="39" t="s">
        <v>4</v>
      </c>
      <c r="G2" s="39" t="s">
        <v>4</v>
      </c>
      <c r="H2" s="39" t="s">
        <v>4</v>
      </c>
      <c r="I2" s="39" t="s">
        <v>4</v>
      </c>
      <c r="J2" s="39" t="s">
        <v>4</v>
      </c>
      <c r="K2" s="16"/>
    </row>
    <row r="3" spans="1:11" ht="16.5" customHeight="1">
      <c r="A3" s="3"/>
      <c r="B3" s="15"/>
      <c r="C3" s="40" t="s">
        <v>12</v>
      </c>
      <c r="D3" s="40" t="s">
        <v>12</v>
      </c>
      <c r="E3" s="40" t="s">
        <v>12</v>
      </c>
      <c r="F3" s="40" t="s">
        <v>12</v>
      </c>
      <c r="G3" s="40" t="s">
        <v>12</v>
      </c>
      <c r="H3" s="40" t="s">
        <v>12</v>
      </c>
      <c r="I3" s="40" t="s">
        <v>12</v>
      </c>
      <c r="J3" s="40" t="s">
        <v>12</v>
      </c>
      <c r="K3" s="17"/>
    </row>
    <row r="4" spans="1:11" ht="14.25" customHeight="1">
      <c r="A4" s="3"/>
      <c r="B4" s="15"/>
      <c r="C4" s="18"/>
      <c r="D4" s="18"/>
      <c r="E4" s="18"/>
      <c r="F4" s="18"/>
      <c r="G4" s="18"/>
      <c r="H4" s="18"/>
      <c r="I4" s="18"/>
      <c r="J4" s="18"/>
      <c r="K4" s="19"/>
    </row>
    <row r="5" spans="1:11" ht="19.5" customHeight="1">
      <c r="A5" s="20"/>
      <c r="B5" s="41"/>
      <c r="C5" s="41"/>
      <c r="D5" s="42" t="s">
        <v>13</v>
      </c>
      <c r="E5" s="43" t="s">
        <v>14</v>
      </c>
      <c r="F5" s="43" t="s">
        <v>14</v>
      </c>
      <c r="G5" s="43" t="s">
        <v>14</v>
      </c>
      <c r="H5" s="43" t="s">
        <v>14</v>
      </c>
      <c r="I5" s="43" t="s">
        <v>14</v>
      </c>
      <c r="J5" s="43" t="s">
        <v>14</v>
      </c>
      <c r="K5" s="42" t="s">
        <v>15</v>
      </c>
    </row>
    <row r="6" spans="1:11" ht="19.5" customHeight="1">
      <c r="A6" s="20"/>
      <c r="B6" s="41"/>
      <c r="C6" s="41"/>
      <c r="D6" s="42" t="s">
        <v>13</v>
      </c>
      <c r="E6" s="21">
        <f>G6-2</f>
        <v>2010</v>
      </c>
      <c r="F6" s="21">
        <f>G6-1</f>
        <v>2011</v>
      </c>
      <c r="G6" s="21" t="s">
        <v>16</v>
      </c>
      <c r="H6" s="21">
        <f>G6+1</f>
        <v>2013</v>
      </c>
      <c r="I6" s="21">
        <f>G6+2</f>
        <v>2014</v>
      </c>
      <c r="J6" s="21">
        <f>G6+3</f>
        <v>2015</v>
      </c>
      <c r="K6" s="42" t="s">
        <v>15</v>
      </c>
    </row>
    <row r="7" spans="1:11" ht="19.5" customHeight="1">
      <c r="A7" s="20"/>
      <c r="B7" s="42" t="s">
        <v>17</v>
      </c>
      <c r="C7" s="42" t="s">
        <v>17</v>
      </c>
      <c r="D7" s="42" t="s">
        <v>17</v>
      </c>
      <c r="E7" s="22"/>
      <c r="F7" s="22"/>
      <c r="G7" s="22"/>
      <c r="H7" s="22"/>
      <c r="I7" s="22"/>
      <c r="J7" s="22"/>
      <c r="K7" s="23"/>
    </row>
    <row r="8" spans="1:11" ht="48" customHeight="1">
      <c r="A8" s="20"/>
      <c r="B8" s="24" t="s">
        <v>18</v>
      </c>
      <c r="C8" s="25" t="s">
        <v>19</v>
      </c>
      <c r="D8" s="24" t="s">
        <v>20</v>
      </c>
      <c r="E8" s="26">
        <v>254.96721151022805</v>
      </c>
      <c r="F8" s="26">
        <v>245.1247953158339</v>
      </c>
      <c r="G8" s="26">
        <v>201.58022690437605</v>
      </c>
      <c r="H8" s="26">
        <v>203.07692307692315</v>
      </c>
      <c r="I8" s="26">
        <v>186.01036269430045</v>
      </c>
      <c r="J8" s="26">
        <v>194.29169939774806</v>
      </c>
      <c r="K8" s="27" t="s">
        <v>21</v>
      </c>
    </row>
    <row r="9" spans="1:11" ht="89.25" customHeight="1">
      <c r="A9" s="20"/>
      <c r="B9" s="24" t="s">
        <v>22</v>
      </c>
      <c r="C9" s="25" t="s">
        <v>23</v>
      </c>
      <c r="D9" s="24" t="s">
        <v>24</v>
      </c>
      <c r="E9" s="26">
        <v>27.27387569479535</v>
      </c>
      <c r="F9" s="26">
        <v>28.205938092229943</v>
      </c>
      <c r="G9" s="26">
        <v>28.555213231717204</v>
      </c>
      <c r="H9" s="26">
        <v>26.876114693373577</v>
      </c>
      <c r="I9" s="26">
        <v>27.53042445829623</v>
      </c>
      <c r="J9" s="26">
        <v>30.912311780336584</v>
      </c>
      <c r="K9" s="27" t="s">
        <v>25</v>
      </c>
    </row>
    <row r="10" spans="1:11" ht="48" customHeight="1">
      <c r="A10" s="20"/>
      <c r="B10" s="24" t="s">
        <v>26</v>
      </c>
      <c r="C10" s="25" t="s">
        <v>27</v>
      </c>
      <c r="D10" s="24" t="s">
        <v>28</v>
      </c>
      <c r="E10" s="26">
        <v>6347.264363316041</v>
      </c>
      <c r="F10" s="26">
        <v>6051.902942489953</v>
      </c>
      <c r="G10" s="26">
        <v>9564.931118314425</v>
      </c>
      <c r="H10" s="26">
        <v>8659.191282051283</v>
      </c>
      <c r="I10" s="26">
        <v>11256.528497409327</v>
      </c>
      <c r="J10" s="26">
        <v>12495.408222047656</v>
      </c>
      <c r="K10" s="27" t="s">
        <v>29</v>
      </c>
    </row>
    <row r="11" spans="1:11" ht="75" customHeight="1">
      <c r="A11" s="20"/>
      <c r="B11" s="24" t="s">
        <v>30</v>
      </c>
      <c r="C11" s="25" t="s">
        <v>31</v>
      </c>
      <c r="D11" s="24" t="s">
        <v>24</v>
      </c>
      <c r="E11" s="26">
        <v>57.00000000000001</v>
      </c>
      <c r="F11" s="26">
        <v>62.70439198615995</v>
      </c>
      <c r="G11" s="26">
        <v>62.70439198615995</v>
      </c>
      <c r="H11" s="26">
        <v>62.70439198615995</v>
      </c>
      <c r="I11" s="26">
        <v>62.70439198615995</v>
      </c>
      <c r="J11" s="26">
        <v>62.713321055862494</v>
      </c>
      <c r="K11" s="27" t="s">
        <v>32</v>
      </c>
    </row>
    <row r="12" spans="1:11" ht="33.75" customHeight="1">
      <c r="A12" s="20"/>
      <c r="B12" s="24" t="s">
        <v>33</v>
      </c>
      <c r="C12" s="25" t="s">
        <v>34</v>
      </c>
      <c r="D12" s="24" t="s">
        <v>24</v>
      </c>
      <c r="E12" s="26">
        <v>70.58823529411765</v>
      </c>
      <c r="F12" s="26">
        <v>87.5</v>
      </c>
      <c r="G12" s="26">
        <v>86.66666666666667</v>
      </c>
      <c r="H12" s="26">
        <v>93.33333333333333</v>
      </c>
      <c r="I12" s="26">
        <v>93.75</v>
      </c>
      <c r="J12" s="26">
        <v>100</v>
      </c>
      <c r="K12" s="27" t="s">
        <v>35</v>
      </c>
    </row>
    <row r="13" spans="1:11" ht="89.25" customHeight="1">
      <c r="A13" s="20"/>
      <c r="B13" s="24" t="s">
        <v>36</v>
      </c>
      <c r="C13" s="25" t="s">
        <v>37</v>
      </c>
      <c r="D13" s="24" t="s">
        <v>24</v>
      </c>
      <c r="E13" s="26">
        <v>100</v>
      </c>
      <c r="F13" s="26">
        <v>100</v>
      </c>
      <c r="G13" s="26">
        <v>98.42678499394917</v>
      </c>
      <c r="H13" s="26">
        <v>98.1655844155844</v>
      </c>
      <c r="I13" s="26">
        <v>95.86038961038962</v>
      </c>
      <c r="J13" s="26">
        <v>92.77934651068979</v>
      </c>
      <c r="K13" s="27" t="s">
        <v>38</v>
      </c>
    </row>
    <row r="14" spans="1:11" ht="116.25" customHeight="1">
      <c r="A14" s="20"/>
      <c r="B14" s="24" t="s">
        <v>39</v>
      </c>
      <c r="C14" s="25" t="s">
        <v>40</v>
      </c>
      <c r="D14" s="24" t="s">
        <v>24</v>
      </c>
      <c r="E14" s="26">
        <v>19.52138592541842</v>
      </c>
      <c r="F14" s="26">
        <v>12.816950329975686</v>
      </c>
      <c r="G14" s="26">
        <v>14.242301458670994</v>
      </c>
      <c r="H14" s="26">
        <v>10.256410256410259</v>
      </c>
      <c r="I14" s="26">
        <v>10.880829015544043</v>
      </c>
      <c r="J14" s="26">
        <v>24.58758837391988</v>
      </c>
      <c r="K14" s="27"/>
    </row>
    <row r="15" spans="1:11" ht="33.75" customHeight="1">
      <c r="A15" s="20"/>
      <c r="B15" s="44" t="s">
        <v>41</v>
      </c>
      <c r="C15" s="25" t="s">
        <v>42</v>
      </c>
      <c r="D15" s="24"/>
      <c r="E15" s="22"/>
      <c r="F15" s="22"/>
      <c r="G15" s="22"/>
      <c r="H15" s="22"/>
      <c r="I15" s="22"/>
      <c r="J15" s="22"/>
      <c r="K15" s="23"/>
    </row>
    <row r="16" spans="1:11" ht="33.75" customHeight="1">
      <c r="A16" s="20"/>
      <c r="B16" s="44" t="s">
        <v>41</v>
      </c>
      <c r="C16" s="28" t="s">
        <v>43</v>
      </c>
      <c r="D16" s="24" t="s">
        <v>28</v>
      </c>
      <c r="E16" s="26">
        <v>8804.1</v>
      </c>
      <c r="F16" s="26">
        <v>10146.7</v>
      </c>
      <c r="G16" s="26">
        <v>11533.1</v>
      </c>
      <c r="H16" s="26">
        <v>12455.75</v>
      </c>
      <c r="I16" s="26">
        <v>14498.03</v>
      </c>
      <c r="J16" s="26">
        <v>16839.8</v>
      </c>
      <c r="K16" s="27" t="s">
        <v>44</v>
      </c>
    </row>
    <row r="17" spans="1:11" ht="33.75" customHeight="1">
      <c r="A17" s="20"/>
      <c r="B17" s="44" t="s">
        <v>41</v>
      </c>
      <c r="C17" s="28" t="s">
        <v>45</v>
      </c>
      <c r="D17" s="24" t="s">
        <v>28</v>
      </c>
      <c r="E17" s="26">
        <v>6281.3</v>
      </c>
      <c r="F17" s="26">
        <v>7289.181286549708</v>
      </c>
      <c r="G17" s="26">
        <v>8927.1</v>
      </c>
      <c r="H17" s="26">
        <v>9373</v>
      </c>
      <c r="I17" s="26">
        <v>12214.47</v>
      </c>
      <c r="J17" s="26">
        <v>14583.38</v>
      </c>
      <c r="K17" s="27" t="s">
        <v>46</v>
      </c>
    </row>
    <row r="18" spans="1:11" ht="33.75" customHeight="1">
      <c r="A18" s="20"/>
      <c r="B18" s="44" t="s">
        <v>41</v>
      </c>
      <c r="C18" s="28" t="s">
        <v>47</v>
      </c>
      <c r="D18" s="24" t="s">
        <v>28</v>
      </c>
      <c r="E18" s="26">
        <v>8151.6</v>
      </c>
      <c r="F18" s="26">
        <v>9387.027914614122</v>
      </c>
      <c r="G18" s="26">
        <v>11972.3</v>
      </c>
      <c r="H18" s="26">
        <v>12459</v>
      </c>
      <c r="I18" s="26">
        <v>16963.77</v>
      </c>
      <c r="J18" s="26">
        <v>18986.16</v>
      </c>
      <c r="K18" s="27" t="s">
        <v>48</v>
      </c>
    </row>
    <row r="19" spans="1:11" ht="33.75" customHeight="1">
      <c r="A19" s="20"/>
      <c r="B19" s="44" t="s">
        <v>41</v>
      </c>
      <c r="C19" s="28" t="s">
        <v>49</v>
      </c>
      <c r="D19" s="24" t="s">
        <v>28</v>
      </c>
      <c r="E19" s="26">
        <v>9871.463306808135</v>
      </c>
      <c r="F19" s="26">
        <v>10954.398148148148</v>
      </c>
      <c r="G19" s="26">
        <v>14436.150234741785</v>
      </c>
      <c r="H19" s="26">
        <v>18748.812915479582</v>
      </c>
      <c r="I19" s="26">
        <v>20476.407142857144</v>
      </c>
      <c r="J19" s="26">
        <v>21811.05083088954</v>
      </c>
      <c r="K19" s="27" t="s">
        <v>50</v>
      </c>
    </row>
    <row r="20" spans="1:11" ht="33.75" customHeight="1">
      <c r="A20" s="20"/>
      <c r="B20" s="44" t="s">
        <v>41</v>
      </c>
      <c r="C20" s="28" t="s">
        <v>51</v>
      </c>
      <c r="D20" s="24" t="s">
        <v>28</v>
      </c>
      <c r="E20" s="26">
        <v>6653.7</v>
      </c>
      <c r="F20" s="26">
        <v>7037.3</v>
      </c>
      <c r="G20" s="26">
        <v>7661.9</v>
      </c>
      <c r="H20" s="26">
        <v>10197.22</v>
      </c>
      <c r="I20" s="26">
        <v>15147</v>
      </c>
      <c r="J20" s="26">
        <v>13004.2</v>
      </c>
      <c r="K20" s="27"/>
    </row>
    <row r="21" spans="1:11" ht="33.75" customHeight="1">
      <c r="A21" s="20"/>
      <c r="B21" s="44" t="s">
        <v>41</v>
      </c>
      <c r="C21" s="28" t="s">
        <v>52</v>
      </c>
      <c r="D21" s="24" t="s">
        <v>28</v>
      </c>
      <c r="E21" s="26">
        <v>12717.1</v>
      </c>
      <c r="F21" s="26">
        <v>14823.1</v>
      </c>
      <c r="G21" s="26">
        <v>17229.2</v>
      </c>
      <c r="H21" s="26">
        <v>18090.77</v>
      </c>
      <c r="I21" s="26">
        <v>19899.84</v>
      </c>
      <c r="J21" s="26">
        <v>24893.3</v>
      </c>
      <c r="K21" s="27"/>
    </row>
    <row r="22" spans="1:11" ht="19.5" customHeight="1">
      <c r="A22" s="20"/>
      <c r="B22" s="42" t="s">
        <v>53</v>
      </c>
      <c r="C22" s="42" t="s">
        <v>53</v>
      </c>
      <c r="D22" s="42" t="s">
        <v>53</v>
      </c>
      <c r="E22" s="22"/>
      <c r="F22" s="22"/>
      <c r="G22" s="22"/>
      <c r="H22" s="22"/>
      <c r="I22" s="22"/>
      <c r="J22" s="22"/>
      <c r="K22" s="23"/>
    </row>
    <row r="23" spans="1:11" ht="89.25" customHeight="1">
      <c r="A23" s="20"/>
      <c r="B23" s="24" t="s">
        <v>54</v>
      </c>
      <c r="C23" s="25" t="s">
        <v>55</v>
      </c>
      <c r="D23" s="24" t="s">
        <v>24</v>
      </c>
      <c r="E23" s="26">
        <v>71.8944099378882</v>
      </c>
      <c r="F23" s="26">
        <v>76.2214983713355</v>
      </c>
      <c r="G23" s="26">
        <v>81.15631691648822</v>
      </c>
      <c r="H23" s="26">
        <v>82</v>
      </c>
      <c r="I23" s="26">
        <v>80.31341821743389</v>
      </c>
      <c r="J23" s="26">
        <v>77.01325178389399</v>
      </c>
      <c r="K23" s="27" t="s">
        <v>56</v>
      </c>
    </row>
    <row r="24" spans="1:11" ht="75" customHeight="1">
      <c r="A24" s="20"/>
      <c r="B24" s="24" t="s">
        <v>57</v>
      </c>
      <c r="C24" s="25" t="s">
        <v>58</v>
      </c>
      <c r="D24" s="24" t="s">
        <v>24</v>
      </c>
      <c r="E24" s="26">
        <v>19.72049689440994</v>
      </c>
      <c r="F24" s="26">
        <v>21.986970684039086</v>
      </c>
      <c r="G24" s="26">
        <v>18.629550321199144</v>
      </c>
      <c r="H24" s="26">
        <v>17.991845056065237</v>
      </c>
      <c r="I24" s="26">
        <v>13.956904995102837</v>
      </c>
      <c r="J24" s="26">
        <v>11.97757390417941</v>
      </c>
      <c r="K24" s="27" t="s">
        <v>59</v>
      </c>
    </row>
    <row r="25" spans="1:11" ht="89.25" customHeight="1">
      <c r="A25" s="20"/>
      <c r="B25" s="24" t="s">
        <v>60</v>
      </c>
      <c r="C25" s="25" t="s">
        <v>61</v>
      </c>
      <c r="D25" s="24" t="s">
        <v>24</v>
      </c>
      <c r="E25" s="26">
        <v>8.695652173913043</v>
      </c>
      <c r="F25" s="26">
        <v>13.636363636363635</v>
      </c>
      <c r="G25" s="26">
        <v>9.090909090909092</v>
      </c>
      <c r="H25" s="26">
        <v>9.090909090909092</v>
      </c>
      <c r="I25" s="26">
        <v>10.526315789473685</v>
      </c>
      <c r="J25" s="26">
        <v>14.285714285714286</v>
      </c>
      <c r="K25" s="27" t="s">
        <v>62</v>
      </c>
    </row>
    <row r="26" spans="1:11" ht="19.5" customHeight="1">
      <c r="A26" s="20"/>
      <c r="B26" s="42" t="s">
        <v>63</v>
      </c>
      <c r="C26" s="42" t="s">
        <v>63</v>
      </c>
      <c r="D26" s="42" t="s">
        <v>63</v>
      </c>
      <c r="E26" s="22"/>
      <c r="F26" s="22"/>
      <c r="G26" s="22"/>
      <c r="H26" s="22"/>
      <c r="I26" s="22"/>
      <c r="J26" s="22"/>
      <c r="K26" s="23"/>
    </row>
    <row r="27" spans="1:11" ht="116.25" customHeight="1">
      <c r="A27" s="20"/>
      <c r="B27" s="24" t="s">
        <v>64</v>
      </c>
      <c r="C27" s="25" t="s">
        <v>65</v>
      </c>
      <c r="D27" s="24" t="s">
        <v>24</v>
      </c>
      <c r="E27" s="26">
        <v>99.41176470588235</v>
      </c>
      <c r="F27" s="26">
        <v>100</v>
      </c>
      <c r="G27" s="26">
        <v>99.11504424778761</v>
      </c>
      <c r="H27" s="26">
        <v>99.5</v>
      </c>
      <c r="I27" s="26">
        <v>98.57142857142858</v>
      </c>
      <c r="J27" s="26">
        <v>98.59154929577466</v>
      </c>
      <c r="K27" s="27" t="s">
        <v>66</v>
      </c>
    </row>
    <row r="28" spans="1:11" ht="89.25" customHeight="1">
      <c r="A28" s="20"/>
      <c r="B28" s="24" t="s">
        <v>67</v>
      </c>
      <c r="C28" s="25" t="s">
        <v>68</v>
      </c>
      <c r="D28" s="24" t="s">
        <v>24</v>
      </c>
      <c r="E28" s="26">
        <v>1.1428571428571428</v>
      </c>
      <c r="F28" s="26">
        <v>0</v>
      </c>
      <c r="G28" s="26">
        <v>1.3157894736842106</v>
      </c>
      <c r="H28" s="26">
        <v>0.6896551724137934</v>
      </c>
      <c r="I28" s="26">
        <v>1.4285714285714286</v>
      </c>
      <c r="J28" s="26">
        <v>1.4084507042253525</v>
      </c>
      <c r="K28" s="27" t="s">
        <v>69</v>
      </c>
    </row>
    <row r="29" spans="1:11" ht="89.25" customHeight="1">
      <c r="A29" s="20"/>
      <c r="B29" s="24" t="s">
        <v>70</v>
      </c>
      <c r="C29" s="25" t="s">
        <v>71</v>
      </c>
      <c r="D29" s="24" t="s">
        <v>24</v>
      </c>
      <c r="E29" s="26">
        <v>59.21568627450981</v>
      </c>
      <c r="F29" s="26">
        <v>69.96632996632997</v>
      </c>
      <c r="G29" s="26">
        <v>75.52171460800903</v>
      </c>
      <c r="H29" s="26">
        <v>56</v>
      </c>
      <c r="I29" s="26">
        <v>79.24189814814814</v>
      </c>
      <c r="J29" s="26">
        <v>79.94904458598725</v>
      </c>
      <c r="K29" s="27" t="s">
        <v>72</v>
      </c>
    </row>
    <row r="30" spans="1:11" ht="89.25" customHeight="1">
      <c r="A30" s="20"/>
      <c r="B30" s="24" t="s">
        <v>73</v>
      </c>
      <c r="C30" s="25" t="s">
        <v>74</v>
      </c>
      <c r="D30" s="24" t="s">
        <v>24</v>
      </c>
      <c r="E30" s="26">
        <v>23.52941176470588</v>
      </c>
      <c r="F30" s="26">
        <v>18.75</v>
      </c>
      <c r="G30" s="26">
        <v>16.666666666666664</v>
      </c>
      <c r="H30" s="26">
        <v>16.666666666666664</v>
      </c>
      <c r="I30" s="26">
        <v>7.4074074074074066</v>
      </c>
      <c r="J30" s="26">
        <v>24</v>
      </c>
      <c r="K30" s="27" t="s">
        <v>75</v>
      </c>
    </row>
    <row r="31" spans="1:11" ht="60.75" customHeight="1">
      <c r="A31" s="20"/>
      <c r="B31" s="24" t="s">
        <v>76</v>
      </c>
      <c r="C31" s="25" t="s">
        <v>77</v>
      </c>
      <c r="D31" s="24" t="s">
        <v>24</v>
      </c>
      <c r="E31" s="26">
        <v>85.61861120902363</v>
      </c>
      <c r="F31" s="26">
        <v>85.25377229080932</v>
      </c>
      <c r="G31" s="26">
        <v>86.62811709432599</v>
      </c>
      <c r="H31" s="26">
        <v>87.01067615658363</v>
      </c>
      <c r="I31" s="26">
        <v>87.80146801817547</v>
      </c>
      <c r="J31" s="26">
        <v>88.09523809523809</v>
      </c>
      <c r="K31" s="27" t="s">
        <v>78</v>
      </c>
    </row>
    <row r="32" spans="1:11" ht="89.25" customHeight="1">
      <c r="A32" s="20"/>
      <c r="B32" s="24" t="s">
        <v>79</v>
      </c>
      <c r="C32" s="25" t="s">
        <v>80</v>
      </c>
      <c r="D32" s="24" t="s">
        <v>24</v>
      </c>
      <c r="E32" s="26">
        <v>8.462867012089808</v>
      </c>
      <c r="F32" s="26">
        <v>10.643478260869566</v>
      </c>
      <c r="G32" s="26">
        <v>10.121168923734853</v>
      </c>
      <c r="H32" s="26">
        <v>10</v>
      </c>
      <c r="I32" s="26">
        <v>11.270983213429254</v>
      </c>
      <c r="J32" s="26">
        <v>10.03060183611017</v>
      </c>
      <c r="K32" s="27" t="s">
        <v>81</v>
      </c>
    </row>
    <row r="33" spans="1:11" ht="75" customHeight="1">
      <c r="A33" s="20"/>
      <c r="B33" s="24" t="s">
        <v>82</v>
      </c>
      <c r="C33" s="25" t="s">
        <v>83</v>
      </c>
      <c r="D33" s="24" t="s">
        <v>84</v>
      </c>
      <c r="E33" s="26">
        <v>41.97579377554228</v>
      </c>
      <c r="F33" s="26">
        <v>85.83863410080897</v>
      </c>
      <c r="G33" s="26">
        <v>80.67588934041889</v>
      </c>
      <c r="H33" s="26">
        <v>53.56</v>
      </c>
      <c r="I33" s="26">
        <v>83.26927115503398</v>
      </c>
      <c r="J33" s="26">
        <v>69.50056329676845</v>
      </c>
      <c r="K33" s="27" t="s">
        <v>85</v>
      </c>
    </row>
    <row r="34" spans="1:11" ht="89.25" customHeight="1">
      <c r="A34" s="20"/>
      <c r="B34" s="24" t="s">
        <v>86</v>
      </c>
      <c r="C34" s="25" t="s">
        <v>87</v>
      </c>
      <c r="D34" s="24" t="s">
        <v>24</v>
      </c>
      <c r="E34" s="26">
        <v>51.91059841384282</v>
      </c>
      <c r="F34" s="26">
        <v>58.46194088412242</v>
      </c>
      <c r="G34" s="26">
        <v>67.16738197424893</v>
      </c>
      <c r="H34" s="26">
        <v>67.53645433614736</v>
      </c>
      <c r="I34" s="26">
        <v>57.727155060833546</v>
      </c>
      <c r="J34" s="26">
        <v>55.382619974059665</v>
      </c>
      <c r="K34" s="27" t="s">
        <v>88</v>
      </c>
    </row>
    <row r="35" spans="1:11" ht="19.5" customHeight="1">
      <c r="A35" s="20"/>
      <c r="B35" s="42" t="s">
        <v>89</v>
      </c>
      <c r="C35" s="42" t="s">
        <v>89</v>
      </c>
      <c r="D35" s="42" t="s">
        <v>89</v>
      </c>
      <c r="E35" s="22"/>
      <c r="F35" s="22"/>
      <c r="G35" s="22"/>
      <c r="H35" s="22"/>
      <c r="I35" s="22"/>
      <c r="J35" s="22"/>
      <c r="K35" s="23"/>
    </row>
    <row r="36" spans="1:11" ht="48" customHeight="1">
      <c r="A36" s="20"/>
      <c r="B36" s="44" t="s">
        <v>90</v>
      </c>
      <c r="C36" s="25" t="s">
        <v>91</v>
      </c>
      <c r="D36" s="24"/>
      <c r="E36" s="22"/>
      <c r="F36" s="22"/>
      <c r="G36" s="22"/>
      <c r="H36" s="22"/>
      <c r="I36" s="22"/>
      <c r="J36" s="22"/>
      <c r="K36" s="23"/>
    </row>
    <row r="37" spans="1:11" ht="19.5" customHeight="1">
      <c r="A37" s="20"/>
      <c r="B37" s="44" t="s">
        <v>90</v>
      </c>
      <c r="C37" s="28" t="s">
        <v>92</v>
      </c>
      <c r="D37" s="24" t="s">
        <v>24</v>
      </c>
      <c r="E37" s="26">
        <v>191.2825030178461</v>
      </c>
      <c r="F37" s="26">
        <v>193.94961874989662</v>
      </c>
      <c r="G37" s="26">
        <v>197.96731496488385</v>
      </c>
      <c r="H37" s="26">
        <v>10.357101848662303</v>
      </c>
      <c r="I37" s="26">
        <v>202.52158894645942</v>
      </c>
      <c r="J37" s="26">
        <v>126.45544208780659</v>
      </c>
      <c r="K37" s="27"/>
    </row>
    <row r="38" spans="1:11" ht="19.5" customHeight="1">
      <c r="A38" s="20"/>
      <c r="B38" s="44" t="s">
        <v>90</v>
      </c>
      <c r="C38" s="28" t="s">
        <v>93</v>
      </c>
      <c r="D38" s="24" t="s">
        <v>24</v>
      </c>
      <c r="E38" s="26">
        <v>100</v>
      </c>
      <c r="F38" s="26">
        <v>105</v>
      </c>
      <c r="G38" s="26">
        <v>105</v>
      </c>
      <c r="H38" s="26">
        <v>216.7</v>
      </c>
      <c r="I38" s="26">
        <v>100</v>
      </c>
      <c r="J38" s="26">
        <v>95.45454545454545</v>
      </c>
      <c r="K38" s="27"/>
    </row>
    <row r="39" spans="1:11" ht="19.5" customHeight="1">
      <c r="A39" s="20"/>
      <c r="B39" s="44" t="s">
        <v>90</v>
      </c>
      <c r="C39" s="28" t="s">
        <v>94</v>
      </c>
      <c r="D39" s="24" t="s">
        <v>24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7"/>
    </row>
    <row r="40" spans="1:11" ht="75" customHeight="1">
      <c r="A40" s="20"/>
      <c r="B40" s="24"/>
      <c r="C40" s="25" t="s">
        <v>95</v>
      </c>
      <c r="D40" s="24" t="s">
        <v>24</v>
      </c>
      <c r="E40" s="26">
        <v>28.205128205128204</v>
      </c>
      <c r="F40" s="26">
        <v>30.76923076923077</v>
      </c>
      <c r="G40" s="26">
        <v>33.33333333333333</v>
      </c>
      <c r="H40" s="26">
        <v>30.76923076923077</v>
      </c>
      <c r="I40" s="26">
        <v>33.33333333333333</v>
      </c>
      <c r="J40" s="26">
        <v>38.46153846153847</v>
      </c>
      <c r="K40" s="27"/>
    </row>
    <row r="41" spans="1:11" ht="102" customHeight="1">
      <c r="A41" s="20"/>
      <c r="B41" s="24" t="s">
        <v>96</v>
      </c>
      <c r="C41" s="25" t="s">
        <v>97</v>
      </c>
      <c r="D41" s="24" t="s">
        <v>24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7" t="s">
        <v>98</v>
      </c>
    </row>
    <row r="42" spans="1:11" ht="19.5" customHeight="1">
      <c r="A42" s="20"/>
      <c r="B42" s="42" t="s">
        <v>99</v>
      </c>
      <c r="C42" s="42" t="s">
        <v>99</v>
      </c>
      <c r="D42" s="42" t="s">
        <v>99</v>
      </c>
      <c r="E42" s="22"/>
      <c r="F42" s="22"/>
      <c r="G42" s="22"/>
      <c r="H42" s="22"/>
      <c r="I42" s="22"/>
      <c r="J42" s="22"/>
      <c r="K42" s="23"/>
    </row>
    <row r="43" spans="1:11" ht="48" customHeight="1">
      <c r="A43" s="20"/>
      <c r="B43" s="24" t="s">
        <v>100</v>
      </c>
      <c r="C43" s="25" t="s">
        <v>101</v>
      </c>
      <c r="D43" s="24" t="s">
        <v>24</v>
      </c>
      <c r="E43" s="26">
        <v>21.106978565136536</v>
      </c>
      <c r="F43" s="26">
        <v>20.415537488708217</v>
      </c>
      <c r="G43" s="26">
        <v>24.35845005623147</v>
      </c>
      <c r="H43" s="26">
        <v>25.641025641025642</v>
      </c>
      <c r="I43" s="26">
        <v>31.088082901554404</v>
      </c>
      <c r="J43" s="26">
        <v>33.85416666666667</v>
      </c>
      <c r="K43" s="27" t="s">
        <v>102</v>
      </c>
    </row>
    <row r="44" spans="1:11" ht="60.75" customHeight="1">
      <c r="A44" s="20"/>
      <c r="B44" s="29" t="s">
        <v>103</v>
      </c>
      <c r="C44" s="25" t="s">
        <v>104</v>
      </c>
      <c r="D44" s="24" t="s">
        <v>24</v>
      </c>
      <c r="E44" s="26"/>
      <c r="F44" s="26"/>
      <c r="G44" s="26">
        <v>46.812937393606965</v>
      </c>
      <c r="H44" s="26"/>
      <c r="I44" s="26"/>
      <c r="J44" s="26"/>
      <c r="K44" s="27"/>
    </row>
    <row r="45" spans="1:11" ht="19.5" customHeight="1">
      <c r="A45" s="20"/>
      <c r="B45" s="45" t="s">
        <v>105</v>
      </c>
      <c r="C45" s="45" t="s">
        <v>105</v>
      </c>
      <c r="D45" s="45" t="s">
        <v>105</v>
      </c>
      <c r="E45" s="22"/>
      <c r="F45" s="22"/>
      <c r="G45" s="22"/>
      <c r="H45" s="22"/>
      <c r="I45" s="22"/>
      <c r="J45" s="22"/>
      <c r="K45" s="23"/>
    </row>
    <row r="46" spans="1:11" ht="48" customHeight="1">
      <c r="A46" s="20"/>
      <c r="B46" s="44" t="s">
        <v>106</v>
      </c>
      <c r="C46" s="25" t="s">
        <v>107</v>
      </c>
      <c r="D46" s="25" t="s">
        <v>108</v>
      </c>
      <c r="E46" s="26">
        <v>24.538763493621197</v>
      </c>
      <c r="F46" s="26">
        <v>25.564588979223124</v>
      </c>
      <c r="G46" s="26">
        <v>26.22431244249054</v>
      </c>
      <c r="H46" s="26">
        <v>26.642487046632123</v>
      </c>
      <c r="I46" s="26">
        <v>26.632124352331605</v>
      </c>
      <c r="J46" s="26">
        <v>26.630208333333336</v>
      </c>
      <c r="K46" s="27"/>
    </row>
    <row r="47" spans="1:11" ht="33.75" customHeight="1">
      <c r="A47" s="20"/>
      <c r="B47" s="44" t="s">
        <v>106</v>
      </c>
      <c r="C47" s="25" t="s">
        <v>109</v>
      </c>
      <c r="D47" s="25" t="s">
        <v>108</v>
      </c>
      <c r="E47" s="26">
        <v>0.3770186943329745</v>
      </c>
      <c r="F47" s="26">
        <v>0.3972113333002532</v>
      </c>
      <c r="G47" s="26">
        <v>0.4159238249594813</v>
      </c>
      <c r="H47" s="26">
        <v>0.4358974358974358</v>
      </c>
      <c r="I47" s="26">
        <v>0.44041450777202074</v>
      </c>
      <c r="J47" s="26">
        <v>0.44779785284105794</v>
      </c>
      <c r="K47" s="27"/>
    </row>
    <row r="48" spans="1:11" ht="60.75" customHeight="1">
      <c r="A48" s="20"/>
      <c r="B48" s="44" t="s">
        <v>110</v>
      </c>
      <c r="C48" s="25" t="s">
        <v>111</v>
      </c>
      <c r="D48" s="25" t="s">
        <v>112</v>
      </c>
      <c r="E48" s="26">
        <v>8.43</v>
      </c>
      <c r="F48" s="26">
        <v>8.43</v>
      </c>
      <c r="G48" s="26">
        <v>3.95</v>
      </c>
      <c r="H48" s="26">
        <v>4.470000000000001</v>
      </c>
      <c r="I48" s="26">
        <v>9</v>
      </c>
      <c r="J48" s="26">
        <v>2.6</v>
      </c>
      <c r="K48" s="27"/>
    </row>
    <row r="49" spans="1:11" ht="75" customHeight="1">
      <c r="A49" s="20"/>
      <c r="B49" s="44" t="s">
        <v>110</v>
      </c>
      <c r="C49" s="25" t="s">
        <v>113</v>
      </c>
      <c r="D49" s="25" t="s">
        <v>112</v>
      </c>
      <c r="E49" s="26">
        <v>1.6800000000000002</v>
      </c>
      <c r="F49" s="26">
        <v>1.6800000000000002</v>
      </c>
      <c r="G49" s="26">
        <v>0.75</v>
      </c>
      <c r="H49" s="26">
        <v>0.8500000000000002</v>
      </c>
      <c r="I49" s="26">
        <v>6</v>
      </c>
      <c r="J49" s="26">
        <v>2.6</v>
      </c>
      <c r="K49" s="27"/>
    </row>
    <row r="50" spans="1:11" ht="116.25" customHeight="1">
      <c r="A50" s="20"/>
      <c r="B50" s="44" t="s">
        <v>114</v>
      </c>
      <c r="C50" s="25" t="s">
        <v>115</v>
      </c>
      <c r="D50" s="25"/>
      <c r="E50" s="22"/>
      <c r="F50" s="22"/>
      <c r="G50" s="22"/>
      <c r="H50" s="22"/>
      <c r="I50" s="22"/>
      <c r="J50" s="22"/>
      <c r="K50" s="23"/>
    </row>
    <row r="51" spans="1:11" ht="33.75" customHeight="1">
      <c r="A51" s="20"/>
      <c r="B51" s="44" t="s">
        <v>114</v>
      </c>
      <c r="C51" s="25" t="s">
        <v>116</v>
      </c>
      <c r="D51" s="25" t="s">
        <v>108</v>
      </c>
      <c r="E51" s="26">
        <v>67403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7"/>
    </row>
    <row r="52" spans="1:11" ht="33.75" customHeight="1">
      <c r="A52" s="20"/>
      <c r="B52" s="44" t="s">
        <v>114</v>
      </c>
      <c r="C52" s="25" t="s">
        <v>117</v>
      </c>
      <c r="D52" s="25" t="s">
        <v>108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7"/>
    </row>
    <row r="53" spans="1:11" ht="19.5" customHeight="1">
      <c r="A53" s="20"/>
      <c r="B53" s="45" t="s">
        <v>118</v>
      </c>
      <c r="C53" s="45" t="s">
        <v>118</v>
      </c>
      <c r="D53" s="45" t="s">
        <v>118</v>
      </c>
      <c r="E53" s="22"/>
      <c r="F53" s="22"/>
      <c r="G53" s="22"/>
      <c r="H53" s="22"/>
      <c r="I53" s="22"/>
      <c r="J53" s="22"/>
      <c r="K53" s="23"/>
    </row>
    <row r="54" spans="1:11" ht="102" customHeight="1">
      <c r="A54" s="20"/>
      <c r="B54" s="24" t="s">
        <v>119</v>
      </c>
      <c r="C54" s="25" t="s">
        <v>120</v>
      </c>
      <c r="D54" s="25" t="s">
        <v>24</v>
      </c>
      <c r="E54" s="26">
        <v>100</v>
      </c>
      <c r="F54" s="26">
        <v>100</v>
      </c>
      <c r="G54" s="26">
        <v>100</v>
      </c>
      <c r="H54" s="26">
        <v>100</v>
      </c>
      <c r="I54" s="26">
        <v>100</v>
      </c>
      <c r="J54" s="26">
        <v>100</v>
      </c>
      <c r="K54" s="27" t="s">
        <v>121</v>
      </c>
    </row>
    <row r="55" spans="1:11" ht="254.25" customHeight="1">
      <c r="A55" s="20"/>
      <c r="B55" s="24" t="s">
        <v>122</v>
      </c>
      <c r="C55" s="25" t="s">
        <v>123</v>
      </c>
      <c r="D55" s="25" t="s">
        <v>24</v>
      </c>
      <c r="E55" s="26">
        <v>80</v>
      </c>
      <c r="F55" s="26">
        <v>77.77777777777779</v>
      </c>
      <c r="G55" s="26">
        <v>55.55555555555556</v>
      </c>
      <c r="H55" s="26">
        <v>88.88888888888889</v>
      </c>
      <c r="I55" s="26">
        <v>80</v>
      </c>
      <c r="J55" s="26">
        <v>83.33333333333334</v>
      </c>
      <c r="K55" s="27"/>
    </row>
    <row r="56" spans="1:11" ht="60.75" customHeight="1">
      <c r="A56" s="20"/>
      <c r="B56" s="24" t="s">
        <v>124</v>
      </c>
      <c r="C56" s="25" t="s">
        <v>125</v>
      </c>
      <c r="D56" s="25" t="s">
        <v>24</v>
      </c>
      <c r="E56" s="26">
        <v>88.18897637795276</v>
      </c>
      <c r="F56" s="26">
        <v>92.91338582677166</v>
      </c>
      <c r="G56" s="26">
        <v>100</v>
      </c>
      <c r="H56" s="26">
        <v>100</v>
      </c>
      <c r="I56" s="26">
        <v>100</v>
      </c>
      <c r="J56" s="26">
        <v>100</v>
      </c>
      <c r="K56" s="27" t="s">
        <v>126</v>
      </c>
    </row>
    <row r="57" spans="1:11" ht="89.25" customHeight="1">
      <c r="A57" s="20"/>
      <c r="B57" s="24" t="s">
        <v>127</v>
      </c>
      <c r="C57" s="25" t="s">
        <v>128</v>
      </c>
      <c r="D57" s="25" t="s">
        <v>24</v>
      </c>
      <c r="E57" s="26">
        <v>16.166883963494133</v>
      </c>
      <c r="F57" s="26">
        <v>3.934426229508196</v>
      </c>
      <c r="G57" s="26">
        <v>9.546925566343043</v>
      </c>
      <c r="H57" s="26">
        <v>14</v>
      </c>
      <c r="I57" s="26">
        <v>3.5161744022503507</v>
      </c>
      <c r="J57" s="26">
        <v>3.05732484076433</v>
      </c>
      <c r="K57" s="27"/>
    </row>
    <row r="58" spans="1:11" ht="19.5" customHeight="1">
      <c r="A58" s="20"/>
      <c r="B58" s="45" t="s">
        <v>129</v>
      </c>
      <c r="C58" s="45" t="s">
        <v>129</v>
      </c>
      <c r="D58" s="45" t="s">
        <v>129</v>
      </c>
      <c r="E58" s="22"/>
      <c r="F58" s="22"/>
      <c r="G58" s="22"/>
      <c r="H58" s="22"/>
      <c r="I58" s="22"/>
      <c r="J58" s="22"/>
      <c r="K58" s="23"/>
    </row>
    <row r="59" spans="1:11" ht="102" customHeight="1">
      <c r="A59" s="20"/>
      <c r="B59" s="24" t="s">
        <v>130</v>
      </c>
      <c r="C59" s="25" t="s">
        <v>131</v>
      </c>
      <c r="D59" s="25" t="s">
        <v>24</v>
      </c>
      <c r="E59" s="26">
        <v>16.201028171918193</v>
      </c>
      <c r="F59" s="26">
        <v>13.556828542010482</v>
      </c>
      <c r="G59" s="26">
        <v>19.496790751138228</v>
      </c>
      <c r="H59" s="26">
        <v>27.44537416388548</v>
      </c>
      <c r="I59" s="26">
        <v>47.10132995276402</v>
      </c>
      <c r="J59" s="26">
        <v>48.08612611494462</v>
      </c>
      <c r="K59" s="27" t="s">
        <v>132</v>
      </c>
    </row>
    <row r="60" spans="1:11" ht="89.25" customHeight="1">
      <c r="A60" s="20"/>
      <c r="B60" s="24" t="s">
        <v>133</v>
      </c>
      <c r="C60" s="25" t="s">
        <v>134</v>
      </c>
      <c r="D60" s="25" t="s">
        <v>24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7" t="s">
        <v>135</v>
      </c>
    </row>
    <row r="61" spans="1:11" ht="60.75" customHeight="1">
      <c r="A61" s="20"/>
      <c r="B61" s="24" t="s">
        <v>136</v>
      </c>
      <c r="C61" s="25" t="s">
        <v>137</v>
      </c>
      <c r="D61" s="25" t="s">
        <v>84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7" t="s">
        <v>138</v>
      </c>
    </row>
    <row r="62" spans="1:11" ht="102" customHeight="1">
      <c r="A62" s="20"/>
      <c r="B62" s="24" t="s">
        <v>139</v>
      </c>
      <c r="C62" s="25" t="s">
        <v>140</v>
      </c>
      <c r="D62" s="25" t="s">
        <v>24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7" t="s">
        <v>141</v>
      </c>
    </row>
    <row r="63" spans="1:11" ht="75" customHeight="1">
      <c r="A63" s="20"/>
      <c r="B63" s="24" t="s">
        <v>142</v>
      </c>
      <c r="C63" s="25" t="s">
        <v>143</v>
      </c>
      <c r="D63" s="25" t="s">
        <v>28</v>
      </c>
      <c r="E63" s="26">
        <v>1480.0640437506117</v>
      </c>
      <c r="F63" s="26">
        <v>1682.0567404356673</v>
      </c>
      <c r="G63" s="26">
        <v>2143.0920259319287</v>
      </c>
      <c r="H63" s="26">
        <v>2363</v>
      </c>
      <c r="I63" s="26">
        <v>3040.60103626943</v>
      </c>
      <c r="J63" s="26">
        <v>3071.055250065462</v>
      </c>
      <c r="K63" s="27" t="s">
        <v>144</v>
      </c>
    </row>
    <row r="64" spans="1:11" ht="75" customHeight="1">
      <c r="A64" s="20"/>
      <c r="B64" s="24" t="s">
        <v>145</v>
      </c>
      <c r="C64" s="25" t="s">
        <v>146</v>
      </c>
      <c r="D64" s="25" t="s">
        <v>147</v>
      </c>
      <c r="E64" s="26" t="s">
        <v>148</v>
      </c>
      <c r="F64" s="26" t="s">
        <v>148</v>
      </c>
      <c r="G64" s="26" t="s">
        <v>148</v>
      </c>
      <c r="H64" s="26" t="s">
        <v>148</v>
      </c>
      <c r="I64" s="26" t="s">
        <v>148</v>
      </c>
      <c r="J64" s="26" t="s">
        <v>148</v>
      </c>
      <c r="K64" s="27" t="s">
        <v>149</v>
      </c>
    </row>
    <row r="65" spans="1:11" ht="60.75" customHeight="1">
      <c r="A65" s="20"/>
      <c r="B65" s="24" t="s">
        <v>150</v>
      </c>
      <c r="C65" s="25" t="s">
        <v>151</v>
      </c>
      <c r="D65" s="25" t="s">
        <v>152</v>
      </c>
      <c r="E65" s="26">
        <v>57.4</v>
      </c>
      <c r="F65" s="26">
        <v>59</v>
      </c>
      <c r="G65" s="26">
        <v>64.9</v>
      </c>
      <c r="H65" s="26">
        <v>67</v>
      </c>
      <c r="I65" s="26">
        <v>69</v>
      </c>
      <c r="J65" s="26">
        <v>72</v>
      </c>
      <c r="K65" s="27" t="s">
        <v>153</v>
      </c>
    </row>
    <row r="66" spans="1:11" ht="33.75" customHeight="1">
      <c r="A66" s="20"/>
      <c r="B66" s="24" t="s">
        <v>154</v>
      </c>
      <c r="C66" s="25" t="s">
        <v>155</v>
      </c>
      <c r="D66" s="25" t="s">
        <v>156</v>
      </c>
      <c r="E66" s="26">
        <v>20.434</v>
      </c>
      <c r="F66" s="26">
        <v>20.153</v>
      </c>
      <c r="G66" s="26">
        <v>19.744</v>
      </c>
      <c r="H66" s="26">
        <v>19.5</v>
      </c>
      <c r="I66" s="26">
        <v>19.3</v>
      </c>
      <c r="J66" s="26">
        <v>19.095</v>
      </c>
      <c r="K66" s="27"/>
    </row>
    <row r="67" spans="1:11" ht="19.5" customHeight="1">
      <c r="A67" s="20"/>
      <c r="B67" s="45" t="s">
        <v>157</v>
      </c>
      <c r="C67" s="45" t="s">
        <v>157</v>
      </c>
      <c r="D67" s="45" t="s">
        <v>157</v>
      </c>
      <c r="E67" s="22"/>
      <c r="F67" s="22"/>
      <c r="G67" s="22"/>
      <c r="H67" s="22"/>
      <c r="I67" s="22"/>
      <c r="J67" s="22"/>
      <c r="K67" s="23"/>
    </row>
    <row r="68" spans="1:11" ht="48" customHeight="1">
      <c r="A68" s="20"/>
      <c r="B68" s="44" t="s">
        <v>158</v>
      </c>
      <c r="C68" s="25" t="s">
        <v>159</v>
      </c>
      <c r="D68" s="25"/>
      <c r="E68" s="22"/>
      <c r="F68" s="22"/>
      <c r="G68" s="22"/>
      <c r="H68" s="22"/>
      <c r="I68" s="22"/>
      <c r="J68" s="22"/>
      <c r="K68" s="23"/>
    </row>
    <row r="69" spans="1:11" ht="33.75" customHeight="1">
      <c r="A69" s="20"/>
      <c r="B69" s="44" t="s">
        <v>158</v>
      </c>
      <c r="C69" s="25" t="s">
        <v>160</v>
      </c>
      <c r="D69" s="25" t="s">
        <v>161</v>
      </c>
      <c r="E69" s="26">
        <v>623.9984882842026</v>
      </c>
      <c r="F69" s="26">
        <v>594.7885563959223</v>
      </c>
      <c r="G69" s="26">
        <v>351.081045751634</v>
      </c>
      <c r="H69" s="26">
        <v>340.54861437908505</v>
      </c>
      <c r="I69" s="26">
        <v>338.48148148148147</v>
      </c>
      <c r="J69" s="26">
        <v>280.6816666666667</v>
      </c>
      <c r="K69" s="27" t="s">
        <v>162</v>
      </c>
    </row>
    <row r="70" spans="1:11" ht="33.75" customHeight="1">
      <c r="A70" s="20"/>
      <c r="B70" s="44" t="s">
        <v>158</v>
      </c>
      <c r="C70" s="25" t="s">
        <v>163</v>
      </c>
      <c r="D70" s="25" t="s">
        <v>164</v>
      </c>
      <c r="E70" s="26">
        <v>0.2679525862068965</v>
      </c>
      <c r="F70" s="26">
        <v>0.26462049971466145</v>
      </c>
      <c r="G70" s="26">
        <v>0.2569089293860597</v>
      </c>
      <c r="H70" s="26">
        <v>0.2492016615044779</v>
      </c>
      <c r="I70" s="26">
        <v>0.24493821292775667</v>
      </c>
      <c r="J70" s="26">
        <v>0.2514301837077915</v>
      </c>
      <c r="K70" s="27" t="s">
        <v>165</v>
      </c>
    </row>
    <row r="71" spans="1:11" ht="33.75" customHeight="1">
      <c r="A71" s="20"/>
      <c r="B71" s="44" t="s">
        <v>158</v>
      </c>
      <c r="C71" s="25" t="s">
        <v>166</v>
      </c>
      <c r="D71" s="25" t="s">
        <v>167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7"/>
    </row>
    <row r="72" spans="1:11" ht="33.75" customHeight="1">
      <c r="A72" s="20"/>
      <c r="B72" s="44" t="s">
        <v>158</v>
      </c>
      <c r="C72" s="25" t="s">
        <v>168</v>
      </c>
      <c r="D72" s="25" t="s">
        <v>167</v>
      </c>
      <c r="E72" s="26">
        <v>29.176114890400605</v>
      </c>
      <c r="F72" s="26">
        <v>27.95133179875041</v>
      </c>
      <c r="G72" s="26">
        <v>39.67601937828018</v>
      </c>
      <c r="H72" s="26">
        <v>38.48573879693178</v>
      </c>
      <c r="I72" s="26">
        <v>38.6685737637924</v>
      </c>
      <c r="J72" s="26">
        <v>40.47938144329897</v>
      </c>
      <c r="K72" s="27" t="s">
        <v>169</v>
      </c>
    </row>
    <row r="73" spans="1:11" ht="33.75" customHeight="1">
      <c r="A73" s="20"/>
      <c r="B73" s="44" t="s">
        <v>158</v>
      </c>
      <c r="C73" s="25" t="s">
        <v>170</v>
      </c>
      <c r="D73" s="25" t="s">
        <v>167</v>
      </c>
      <c r="E73" s="26">
        <v>144.38019652305366</v>
      </c>
      <c r="F73" s="26">
        <v>155.37652088128905</v>
      </c>
      <c r="G73" s="26">
        <v>162.51633986928104</v>
      </c>
      <c r="H73" s="26">
        <v>157.6408496732026</v>
      </c>
      <c r="I73" s="26">
        <v>147.98511904761904</v>
      </c>
      <c r="J73" s="26">
        <v>99.54333333333334</v>
      </c>
      <c r="K73" s="27" t="s">
        <v>171</v>
      </c>
    </row>
    <row r="74" spans="1:11" ht="48" customHeight="1">
      <c r="A74" s="20"/>
      <c r="B74" s="44" t="s">
        <v>172</v>
      </c>
      <c r="C74" s="25" t="s">
        <v>173</v>
      </c>
      <c r="D74" s="25"/>
      <c r="E74" s="22"/>
      <c r="F74" s="22"/>
      <c r="G74" s="22"/>
      <c r="H74" s="22"/>
      <c r="I74" s="22"/>
      <c r="J74" s="22"/>
      <c r="K74" s="23"/>
    </row>
    <row r="75" spans="1:11" ht="48" customHeight="1">
      <c r="A75" s="20"/>
      <c r="B75" s="44" t="s">
        <v>172</v>
      </c>
      <c r="C75" s="25" t="s">
        <v>160</v>
      </c>
      <c r="D75" s="25" t="s">
        <v>174</v>
      </c>
      <c r="E75" s="26">
        <v>217.59812077909365</v>
      </c>
      <c r="F75" s="26">
        <v>225.8224581948097</v>
      </c>
      <c r="G75" s="26">
        <v>195.5530794165316</v>
      </c>
      <c r="H75" s="26">
        <v>230.76923076923077</v>
      </c>
      <c r="I75" s="26">
        <v>200.0518134715026</v>
      </c>
      <c r="J75" s="26">
        <v>174.3912018853103</v>
      </c>
      <c r="K75" s="27"/>
    </row>
    <row r="76" spans="1:11" ht="33.75" customHeight="1">
      <c r="A76" s="20"/>
      <c r="B76" s="44" t="s">
        <v>172</v>
      </c>
      <c r="C76" s="25" t="s">
        <v>163</v>
      </c>
      <c r="D76" s="25" t="s">
        <v>164</v>
      </c>
      <c r="E76" s="26">
        <v>0.15000000000000002</v>
      </c>
      <c r="F76" s="26">
        <v>0.16055045871559634</v>
      </c>
      <c r="G76" s="26">
        <v>0.14858715596330274</v>
      </c>
      <c r="H76" s="26">
        <v>0.15000000000000002</v>
      </c>
      <c r="I76" s="26">
        <v>0.14818181818181814</v>
      </c>
      <c r="J76" s="26">
        <v>0.1409090909090909</v>
      </c>
      <c r="K76" s="27"/>
    </row>
    <row r="77" spans="1:11" ht="48" customHeight="1">
      <c r="A77" s="20"/>
      <c r="B77" s="44" t="s">
        <v>172</v>
      </c>
      <c r="C77" s="25" t="s">
        <v>166</v>
      </c>
      <c r="D77" s="25" t="s">
        <v>175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7"/>
    </row>
    <row r="78" spans="1:11" ht="48" customHeight="1">
      <c r="A78" s="20"/>
      <c r="B78" s="44" t="s">
        <v>172</v>
      </c>
      <c r="C78" s="25" t="s">
        <v>168</v>
      </c>
      <c r="D78" s="25" t="s">
        <v>175</v>
      </c>
      <c r="E78" s="26">
        <v>6.098659097582463</v>
      </c>
      <c r="F78" s="26">
        <v>5.706346449660101</v>
      </c>
      <c r="G78" s="26">
        <v>5.571312803889789</v>
      </c>
      <c r="H78" s="26">
        <v>5.471794871794871</v>
      </c>
      <c r="I78" s="26">
        <v>5.336787564766839</v>
      </c>
      <c r="J78" s="26">
        <v>5.236973029588898</v>
      </c>
      <c r="K78" s="27"/>
    </row>
    <row r="79" spans="1:11" ht="48" customHeight="1">
      <c r="A79" s="20"/>
      <c r="B79" s="44" t="s">
        <v>172</v>
      </c>
      <c r="C79" s="25" t="s">
        <v>170</v>
      </c>
      <c r="D79" s="25" t="s">
        <v>175</v>
      </c>
      <c r="E79" s="26">
        <v>7.003034158755017</v>
      </c>
      <c r="F79" s="26">
        <v>5.408624026199574</v>
      </c>
      <c r="G79" s="26">
        <v>4.86730145867099</v>
      </c>
      <c r="H79" s="26">
        <v>4.76923076923077</v>
      </c>
      <c r="I79" s="26">
        <v>5.181347150259067</v>
      </c>
      <c r="J79" s="26">
        <v>4.713275726630007</v>
      </c>
      <c r="K79" s="27"/>
    </row>
  </sheetData>
  <sheetProtection selectLockedCells="1" selectUnlockedCells="1"/>
  <mergeCells count="23">
    <mergeCell ref="B58:D58"/>
    <mergeCell ref="B67:D67"/>
    <mergeCell ref="B68:B73"/>
    <mergeCell ref="B74:B79"/>
    <mergeCell ref="B42:D42"/>
    <mergeCell ref="B45:D45"/>
    <mergeCell ref="B46:B47"/>
    <mergeCell ref="B48:B49"/>
    <mergeCell ref="B50:B52"/>
    <mergeCell ref="B53:D53"/>
    <mergeCell ref="B7:D7"/>
    <mergeCell ref="B15:B21"/>
    <mergeCell ref="B22:D22"/>
    <mergeCell ref="B26:D26"/>
    <mergeCell ref="B35:D35"/>
    <mergeCell ref="B36:B39"/>
    <mergeCell ref="B1:K1"/>
    <mergeCell ref="C2:J2"/>
    <mergeCell ref="C3:J3"/>
    <mergeCell ref="B5:C6"/>
    <mergeCell ref="D5:D6"/>
    <mergeCell ref="E5:J5"/>
    <mergeCell ref="K5:K6"/>
  </mergeCells>
  <printOptions/>
  <pageMargins left="0.7902777777777777" right="0.2" top="0.3902777777777778" bottom="0.3902777777777778" header="0.5118055555555555" footer="0.3902777777777778"/>
  <pageSetup fitToHeight="0" fitToWidth="1" horizontalDpi="300" verticalDpi="300" orientation="landscape" paperSize="9"/>
  <headerFooter alignWithMargins="0">
    <oddFooter>&amp;L&amp;"Tahoma,Обычный"&amp;8 Время печати: &amp;D &amp;T&amp;R&amp;"Tahoma,Обычный"&amp;8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uzer</cp:lastModifiedBy>
  <dcterms:modified xsi:type="dcterms:W3CDTF">2020-05-29T05:20:36Z</dcterms:modified>
  <cp:category/>
  <cp:version/>
  <cp:contentType/>
  <cp:contentStatus/>
</cp:coreProperties>
</file>