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ПОЧТА\2018\2018 06 13\На сайт\2018\"/>
    </mc:Choice>
  </mc:AlternateContent>
  <bookViews>
    <workbookView xWindow="0" yWindow="0" windowWidth="19200" windowHeight="7416"/>
  </bookViews>
  <sheets>
    <sheet name="2018 2020" sheetId="1" r:id="rId1"/>
    <sheet name="Лист3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5" i="3" l="1"/>
  <c r="D75" i="3"/>
  <c r="E75" i="3"/>
  <c r="F75" i="3"/>
  <c r="G75" i="3"/>
  <c r="B75" i="3"/>
  <c r="G6" i="3" l="1"/>
  <c r="G7" i="3"/>
  <c r="G8" i="3"/>
  <c r="G9" i="3"/>
  <c r="G10" i="3"/>
  <c r="G5" i="3"/>
  <c r="E6" i="3"/>
  <c r="E7" i="3"/>
  <c r="E8" i="3"/>
  <c r="E9" i="3"/>
  <c r="E10" i="3"/>
  <c r="E5" i="3"/>
  <c r="C7" i="3"/>
  <c r="C8" i="3"/>
  <c r="C9" i="3"/>
  <c r="C10" i="3"/>
  <c r="C6" i="3"/>
  <c r="F11" i="3"/>
  <c r="G11" i="3" s="1"/>
  <c r="D11" i="3"/>
  <c r="E11" i="3" s="1"/>
  <c r="B11" i="3"/>
  <c r="C11" i="3" s="1"/>
  <c r="C5" i="3" l="1"/>
  <c r="E14" i="1"/>
  <c r="F14" i="1"/>
  <c r="G14" i="1"/>
  <c r="D14" i="1"/>
  <c r="O6" i="1" l="1"/>
  <c r="O5" i="1"/>
</calcChain>
</file>

<file path=xl/sharedStrings.xml><?xml version="1.0" encoding="utf-8"?>
<sst xmlns="http://schemas.openxmlformats.org/spreadsheetml/2006/main" count="117" uniqueCount="69">
  <si>
    <t>Показатели</t>
  </si>
  <si>
    <t>Ед. изм.</t>
  </si>
  <si>
    <t>2015 год</t>
  </si>
  <si>
    <t>2016 год факт</t>
  </si>
  <si>
    <t>2017 год</t>
  </si>
  <si>
    <t>2018 год прогноз</t>
  </si>
  <si>
    <t>2019 год прогноз</t>
  </si>
  <si>
    <t>2020 год прогноз</t>
  </si>
  <si>
    <t>факт</t>
  </si>
  <si>
    <t>оценка</t>
  </si>
  <si>
    <t>Отгружено товаров собственного производства, выполнено работ, услуг собственными силами по разделам С, Д, Е (чистым видам экономической деятельности) по полному кругу организаций производителей</t>
  </si>
  <si>
    <t>млн. руб. в ценах соотв.  Лет</t>
  </si>
  <si>
    <t>Темп роста</t>
  </si>
  <si>
    <t>%</t>
  </si>
  <si>
    <t>Объем валовой  продукции сельского хозяйства</t>
  </si>
  <si>
    <t>млн. руб.в ценах соотв.  Лет</t>
  </si>
  <si>
    <t>темп роста в сопоставимых ценах</t>
  </si>
  <si>
    <t>Розничный товарооборот (во всех каналах реализации)</t>
  </si>
  <si>
    <t>Объем платных услуг населению</t>
  </si>
  <si>
    <t>млн. руб. в ценах соотв.  лет</t>
  </si>
  <si>
    <t>Инвестиции в основной капитал за счет всех источников финансирования</t>
  </si>
  <si>
    <t>в том числе:</t>
  </si>
  <si>
    <t>инвестиции в основной капитал по крупным и средним организациям</t>
  </si>
  <si>
    <t>Прибыль прибыльных организаций для целей бухгалтерского учета</t>
  </si>
  <si>
    <t>Фонд оплаты труда (по крупным и средним организациям)</t>
  </si>
  <si>
    <t>Номинальная начисленная средняя заработная плата одного работника по крупным и средним организациям (в среднем за период)</t>
  </si>
  <si>
    <t>руб.</t>
  </si>
  <si>
    <t>Среднегодовая численность населения</t>
  </si>
  <si>
    <t>тыс. чел.</t>
  </si>
  <si>
    <t>Среднесписочная численность работников предприятий (по крупным и средним организациям)</t>
  </si>
  <si>
    <t>Численность зарегистрированных безработных на конец года</t>
  </si>
  <si>
    <t>Уровень зарегистрированной безработицы от трудоспособного населения в трудоспособном возрасте</t>
  </si>
  <si>
    <t>Количество малых предприятий, в том числе микропредприятий, всего</t>
  </si>
  <si>
    <t>единиц</t>
  </si>
  <si>
    <t>Количество средних предприятий, всего</t>
  </si>
  <si>
    <t>Среднесписочная численность работников (без внешних совместителей) по малым предприятиям (включая микропредприятия), всего</t>
  </si>
  <si>
    <t>чел.</t>
  </si>
  <si>
    <t>Среднесписочная численность работников (без внешних совместителей) по средним предприятиям, всего</t>
  </si>
  <si>
    <t>Оборот  малых предприятий (в том числе микропредприятий), всего</t>
  </si>
  <si>
    <t>Оборот средних предприятий, всего</t>
  </si>
  <si>
    <t>Предприятия</t>
  </si>
  <si>
    <t>Отчёт</t>
  </si>
  <si>
    <t>2015г</t>
  </si>
  <si>
    <t>Оценка</t>
  </si>
  <si>
    <t>прогноз</t>
  </si>
  <si>
    <t>МУП «Теплосервис»</t>
  </si>
  <si>
    <t>ООО «Карьер»</t>
  </si>
  <si>
    <t>«Алнашимолоко»</t>
  </si>
  <si>
    <t>Пищекомбинат</t>
  </si>
  <si>
    <t>Хлебокомбинат</t>
  </si>
  <si>
    <t>И т о г о</t>
  </si>
  <si>
    <t>Прогноз</t>
  </si>
  <si>
    <t>-</t>
  </si>
  <si>
    <t>АКЗ ООО « МСО»</t>
  </si>
  <si>
    <t>2014г</t>
  </si>
  <si>
    <t>2016г</t>
  </si>
  <si>
    <t>2017г</t>
  </si>
  <si>
    <t>Мясо (жив.вес)</t>
  </si>
  <si>
    <t>Молоко</t>
  </si>
  <si>
    <t>Зерно</t>
  </si>
  <si>
    <t>Ввод в эксплуатацию жилья</t>
  </si>
  <si>
    <t>Структура производства в промышленности</t>
  </si>
  <si>
    <t>Всего капвложений</t>
  </si>
  <si>
    <t>Розничный това­рооборот</t>
  </si>
  <si>
    <t xml:space="preserve">Количество объек­тов </t>
  </si>
  <si>
    <t>Оборот  малых предприятий</t>
  </si>
  <si>
    <t>Оборот средних предприятий</t>
  </si>
  <si>
    <t>Всего</t>
  </si>
  <si>
    <t>Номинальная начисленная средняя заработная плата одного работника по крупным и средним организациям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</si>
</sst>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7" fillId="0" borderId="0" xfId="0" applyFont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7" fillId="0" borderId="8" xfId="0" applyFont="1" applyBorder="1" applyAlignment="1">
      <alignment vertical="top" wrapText="1"/>
    </xf>
    <xf numFmtId="0" fontId="6" fillId="0" borderId="3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Лист3!$B$14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Лист3!$A$15:$A$20</c:f>
              <c:strCache>
                <c:ptCount val="6"/>
                <c:pt idx="0">
                  <c:v>МУП «Теплосервис»</c:v>
                </c:pt>
                <c:pt idx="1">
                  <c:v>ООО «Карьер»</c:v>
                </c:pt>
                <c:pt idx="2">
                  <c:v>«Алнашимолоко»</c:v>
                </c:pt>
                <c:pt idx="3">
                  <c:v>Пищекомбинат</c:v>
                </c:pt>
                <c:pt idx="4">
                  <c:v>Хлебокомбинат</c:v>
                </c:pt>
                <c:pt idx="5">
                  <c:v>АКЗ ООО « МСО»</c:v>
                </c:pt>
              </c:strCache>
            </c:strRef>
          </c:cat>
          <c:val>
            <c:numRef>
              <c:f>Лист3!$B$15:$B$20</c:f>
              <c:numCache>
                <c:formatCode>General</c:formatCode>
                <c:ptCount val="6"/>
                <c:pt idx="0">
                  <c:v>48821</c:v>
                </c:pt>
                <c:pt idx="1">
                  <c:v>20000</c:v>
                </c:pt>
                <c:pt idx="2">
                  <c:v>29044</c:v>
                </c:pt>
                <c:pt idx="3">
                  <c:v>29346</c:v>
                </c:pt>
                <c:pt idx="4">
                  <c:v>26208</c:v>
                </c:pt>
                <c:pt idx="5">
                  <c:v>17255</c:v>
                </c:pt>
              </c:numCache>
            </c:numRef>
          </c:val>
        </c:ser>
        <c:ser>
          <c:idx val="1"/>
          <c:order val="1"/>
          <c:tx>
            <c:strRef>
              <c:f>Лист3!$C$14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Лист3!$A$15:$A$20</c:f>
              <c:strCache>
                <c:ptCount val="6"/>
                <c:pt idx="0">
                  <c:v>МУП «Теплосервис»</c:v>
                </c:pt>
                <c:pt idx="1">
                  <c:v>ООО «Карьер»</c:v>
                </c:pt>
                <c:pt idx="2">
                  <c:v>«Алнашимолоко»</c:v>
                </c:pt>
                <c:pt idx="3">
                  <c:v>Пищекомбинат</c:v>
                </c:pt>
                <c:pt idx="4">
                  <c:v>Хлебокомбинат</c:v>
                </c:pt>
                <c:pt idx="5">
                  <c:v>АКЗ ООО « МСО»</c:v>
                </c:pt>
              </c:strCache>
            </c:strRef>
          </c:cat>
          <c:val>
            <c:numRef>
              <c:f>Лист3!$C$15:$C$20</c:f>
              <c:numCache>
                <c:formatCode>General</c:formatCode>
                <c:ptCount val="6"/>
                <c:pt idx="0">
                  <c:v>52000</c:v>
                </c:pt>
                <c:pt idx="1">
                  <c:v>22900</c:v>
                </c:pt>
                <c:pt idx="2">
                  <c:v>40926</c:v>
                </c:pt>
                <c:pt idx="3">
                  <c:v>22500</c:v>
                </c:pt>
                <c:pt idx="4">
                  <c:v>26000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8327984"/>
        <c:axId val="298328376"/>
      </c:barChart>
      <c:lineChart>
        <c:grouping val="standard"/>
        <c:varyColors val="0"/>
        <c:ser>
          <c:idx val="2"/>
          <c:order val="2"/>
          <c:tx>
            <c:strRef>
              <c:f>Лист3!$D$14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Лист3!$A$15:$A$20</c:f>
              <c:strCache>
                <c:ptCount val="6"/>
                <c:pt idx="0">
                  <c:v>МУП «Теплосервис»</c:v>
                </c:pt>
                <c:pt idx="1">
                  <c:v>ООО «Карьер»</c:v>
                </c:pt>
                <c:pt idx="2">
                  <c:v>«Алнашимолоко»</c:v>
                </c:pt>
                <c:pt idx="3">
                  <c:v>Пищекомбинат</c:v>
                </c:pt>
                <c:pt idx="4">
                  <c:v>Хлебокомбинат</c:v>
                </c:pt>
                <c:pt idx="5">
                  <c:v>АКЗ ООО « МСО»</c:v>
                </c:pt>
              </c:strCache>
            </c:strRef>
          </c:cat>
          <c:val>
            <c:numRef>
              <c:f>Лист3!$D$15:$D$20</c:f>
              <c:numCache>
                <c:formatCode>General</c:formatCode>
                <c:ptCount val="6"/>
                <c:pt idx="0">
                  <c:v>52000</c:v>
                </c:pt>
                <c:pt idx="1">
                  <c:v>31000</c:v>
                </c:pt>
                <c:pt idx="2">
                  <c:v>36193</c:v>
                </c:pt>
                <c:pt idx="3">
                  <c:v>21400</c:v>
                </c:pt>
                <c:pt idx="4">
                  <c:v>27000</c:v>
                </c:pt>
                <c:pt idx="5">
                  <c:v>20000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Лист3!$E$14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Лист3!$A$15:$A$20</c:f>
              <c:strCache>
                <c:ptCount val="6"/>
                <c:pt idx="0">
                  <c:v>МУП «Теплосервис»</c:v>
                </c:pt>
                <c:pt idx="1">
                  <c:v>ООО «Карьер»</c:v>
                </c:pt>
                <c:pt idx="2">
                  <c:v>«Алнашимолоко»</c:v>
                </c:pt>
                <c:pt idx="3">
                  <c:v>Пищекомбинат</c:v>
                </c:pt>
                <c:pt idx="4">
                  <c:v>Хлебокомбинат</c:v>
                </c:pt>
                <c:pt idx="5">
                  <c:v>АКЗ ООО « МСО»</c:v>
                </c:pt>
              </c:strCache>
            </c:strRef>
          </c:cat>
          <c:val>
            <c:numRef>
              <c:f>Лист3!$E$15:$E$20</c:f>
              <c:numCache>
                <c:formatCode>General</c:formatCode>
                <c:ptCount val="6"/>
                <c:pt idx="0">
                  <c:v>54000</c:v>
                </c:pt>
                <c:pt idx="1">
                  <c:v>32000</c:v>
                </c:pt>
                <c:pt idx="2">
                  <c:v>50000</c:v>
                </c:pt>
                <c:pt idx="3">
                  <c:v>22000</c:v>
                </c:pt>
                <c:pt idx="4">
                  <c:v>27500</c:v>
                </c:pt>
                <c:pt idx="5">
                  <c:v>20000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329160"/>
        <c:axId val="298328768"/>
      </c:lineChart>
      <c:catAx>
        <c:axId val="298327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98328376"/>
        <c:crosses val="autoZero"/>
        <c:auto val="1"/>
        <c:lblAlgn val="ctr"/>
        <c:lblOffset val="100"/>
        <c:noMultiLvlLbl val="0"/>
      </c:catAx>
      <c:valAx>
        <c:axId val="298328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98327984"/>
        <c:crosses val="autoZero"/>
        <c:crossBetween val="between"/>
      </c:valAx>
      <c:valAx>
        <c:axId val="298328768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98329160"/>
        <c:crosses val="max"/>
        <c:crossBetween val="between"/>
      </c:valAx>
      <c:catAx>
        <c:axId val="29832916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9832876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Лист3!$A$75</c:f>
              <c:strCache>
                <c:ptCount val="1"/>
                <c:pt idx="0">
                  <c:v>Всего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Лист3!$B$72:$G$72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Лист3!$B$75:$G$75</c:f>
              <c:numCache>
                <c:formatCode>General</c:formatCode>
                <c:ptCount val="6"/>
                <c:pt idx="0">
                  <c:v>1366</c:v>
                </c:pt>
                <c:pt idx="1">
                  <c:v>1633</c:v>
                </c:pt>
                <c:pt idx="2">
                  <c:v>1766</c:v>
                </c:pt>
                <c:pt idx="3">
                  <c:v>1883</c:v>
                </c:pt>
                <c:pt idx="4">
                  <c:v>2007</c:v>
                </c:pt>
                <c:pt idx="5">
                  <c:v>2138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4916872"/>
        <c:axId val="524917264"/>
      </c:barChart>
      <c:catAx>
        <c:axId val="524916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24917264"/>
        <c:crosses val="autoZero"/>
        <c:auto val="1"/>
        <c:lblAlgn val="ctr"/>
        <c:lblOffset val="100"/>
        <c:noMultiLvlLbl val="0"/>
      </c:catAx>
      <c:valAx>
        <c:axId val="524917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249168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Лист3!$A$83</c:f>
              <c:strCache>
                <c:ptCount val="1"/>
                <c:pt idx="0">
                  <c:v>Среднегодовая численность населения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numRef>
              <c:f>Лист3!$B$82:$G$82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Лист3!$B$83:$G$83</c:f>
              <c:numCache>
                <c:formatCode>General</c:formatCode>
                <c:ptCount val="6"/>
                <c:pt idx="0">
                  <c:v>19156</c:v>
                </c:pt>
                <c:pt idx="1">
                  <c:v>18789</c:v>
                </c:pt>
                <c:pt idx="2">
                  <c:v>18540</c:v>
                </c:pt>
                <c:pt idx="3">
                  <c:v>18190</c:v>
                </c:pt>
                <c:pt idx="4">
                  <c:v>17990</c:v>
                </c:pt>
                <c:pt idx="5">
                  <c:v>17800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98742904"/>
        <c:axId val="298742512"/>
        <c:axId val="0"/>
      </c:bar3DChart>
      <c:catAx>
        <c:axId val="298742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98742512"/>
        <c:crosses val="autoZero"/>
        <c:auto val="1"/>
        <c:lblAlgn val="ctr"/>
        <c:lblOffset val="100"/>
        <c:noMultiLvlLbl val="0"/>
      </c:catAx>
      <c:valAx>
        <c:axId val="298742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987429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Лист3!$A$91</c:f>
              <c:strCache>
                <c:ptCount val="1"/>
                <c:pt idx="0">
                  <c:v>Среднесписочная численность работников предприятий (по крупным и средним организациям)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numRef>
              <c:f>Лист3!$B$90:$G$90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Лист3!$B$91:$G$91</c:f>
              <c:numCache>
                <c:formatCode>General</c:formatCode>
                <c:ptCount val="6"/>
                <c:pt idx="0">
                  <c:v>4.72</c:v>
                </c:pt>
                <c:pt idx="1">
                  <c:v>4.7</c:v>
                </c:pt>
                <c:pt idx="2">
                  <c:v>4.5999999999999996</c:v>
                </c:pt>
                <c:pt idx="3">
                  <c:v>4.5999999999999996</c:v>
                </c:pt>
                <c:pt idx="4">
                  <c:v>4.5</c:v>
                </c:pt>
                <c:pt idx="5">
                  <c:v>4.4000000000000004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98741728"/>
        <c:axId val="524830192"/>
        <c:axId val="0"/>
      </c:bar3DChart>
      <c:catAx>
        <c:axId val="298741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24830192"/>
        <c:crosses val="autoZero"/>
        <c:auto val="1"/>
        <c:lblAlgn val="ctr"/>
        <c:lblOffset val="100"/>
        <c:noMultiLvlLbl val="0"/>
      </c:catAx>
      <c:valAx>
        <c:axId val="524830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987417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Уровень зарегистрированной безработицы от трудоспособного населения в трудоспособном возрасте    %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Лист3!$A$100</c:f>
              <c:strCache>
                <c:ptCount val="1"/>
                <c:pt idx="0">
                  <c:v>Уровень зарегистрированной безработицы от трудоспособного населения в трудоспособном возрасте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Лист3!$B$99:$G$99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Лист3!$B$100:$G$100</c:f>
              <c:numCache>
                <c:formatCode>General</c:formatCode>
                <c:ptCount val="6"/>
                <c:pt idx="0">
                  <c:v>2.2000000000000002</c:v>
                </c:pt>
                <c:pt idx="1">
                  <c:v>1.9</c:v>
                </c:pt>
                <c:pt idx="2">
                  <c:v>1.46</c:v>
                </c:pt>
                <c:pt idx="3">
                  <c:v>1.46</c:v>
                </c:pt>
                <c:pt idx="4">
                  <c:v>1.46</c:v>
                </c:pt>
                <c:pt idx="5">
                  <c:v>1.46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4830976"/>
        <c:axId val="524831368"/>
      </c:lineChart>
      <c:catAx>
        <c:axId val="524830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24831368"/>
        <c:crosses val="autoZero"/>
        <c:auto val="1"/>
        <c:lblAlgn val="ctr"/>
        <c:lblOffset val="100"/>
        <c:noMultiLvlLbl val="0"/>
      </c:catAx>
      <c:valAx>
        <c:axId val="524831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248309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Лист3!$A$106</c:f>
              <c:strCache>
                <c:ptCount val="1"/>
                <c:pt idx="0">
                  <c:v>Номинальная начисленная средняя заработная плата одного работника по крупным и средним организациям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Лист3!$B$105:$G$105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Лист3!$B$106:$G$106</c:f>
              <c:numCache>
                <c:formatCode>General</c:formatCode>
                <c:ptCount val="6"/>
                <c:pt idx="0">
                  <c:v>17267.900000000001</c:v>
                </c:pt>
                <c:pt idx="1">
                  <c:v>18589</c:v>
                </c:pt>
                <c:pt idx="2">
                  <c:v>19960</c:v>
                </c:pt>
                <c:pt idx="3">
                  <c:v>21158</c:v>
                </c:pt>
                <c:pt idx="4">
                  <c:v>21790</c:v>
                </c:pt>
                <c:pt idx="5">
                  <c:v>22660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4832152"/>
        <c:axId val="524832544"/>
      </c:barChart>
      <c:catAx>
        <c:axId val="524832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24832544"/>
        <c:crosses val="autoZero"/>
        <c:auto val="1"/>
        <c:lblAlgn val="ctr"/>
        <c:lblOffset val="100"/>
        <c:noMultiLvlLbl val="0"/>
      </c:catAx>
      <c:valAx>
        <c:axId val="524832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248321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Лист3!$A$24</c:f>
              <c:strCache>
                <c:ptCount val="1"/>
                <c:pt idx="0">
                  <c:v>Инвестиции в основной капитал за счет всех источников финансирования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Лист3!$B$23:$G$23</c:f>
              <c:strCache>
                <c:ptCount val="6"/>
                <c:pt idx="0">
                  <c:v>2015 год</c:v>
                </c:pt>
                <c:pt idx="1">
                  <c:v>2016 год факт</c:v>
                </c:pt>
                <c:pt idx="2">
                  <c:v>2017 год</c:v>
                </c:pt>
                <c:pt idx="3">
                  <c:v>2018 год прогноз</c:v>
                </c:pt>
                <c:pt idx="4">
                  <c:v>2019 год прогноз</c:v>
                </c:pt>
                <c:pt idx="5">
                  <c:v>2020 год прогноз</c:v>
                </c:pt>
              </c:strCache>
            </c:strRef>
          </c:cat>
          <c:val>
            <c:numRef>
              <c:f>Лист3!$B$24:$G$24</c:f>
              <c:numCache>
                <c:formatCode>General</c:formatCode>
                <c:ptCount val="6"/>
                <c:pt idx="0">
                  <c:v>364.2</c:v>
                </c:pt>
                <c:pt idx="1">
                  <c:v>361</c:v>
                </c:pt>
                <c:pt idx="2">
                  <c:v>365</c:v>
                </c:pt>
                <c:pt idx="3">
                  <c:v>368</c:v>
                </c:pt>
                <c:pt idx="4">
                  <c:v>371</c:v>
                </c:pt>
                <c:pt idx="5">
                  <c:v>390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98329944"/>
        <c:axId val="298330336"/>
      </c:barChart>
      <c:catAx>
        <c:axId val="298329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98330336"/>
        <c:crosses val="autoZero"/>
        <c:auto val="1"/>
        <c:lblAlgn val="ctr"/>
        <c:lblOffset val="100"/>
        <c:noMultiLvlLbl val="0"/>
      </c:catAx>
      <c:valAx>
        <c:axId val="298330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983299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Лист3!$A$32</c:f>
              <c:strCache>
                <c:ptCount val="1"/>
                <c:pt idx="0">
                  <c:v>Зерно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Лист3!$B$29:$F$29</c:f>
              <c:strCache>
                <c:ptCount val="5"/>
                <c:pt idx="0">
                  <c:v>2014г</c:v>
                </c:pt>
                <c:pt idx="1">
                  <c:v>2015</c:v>
                </c:pt>
                <c:pt idx="2">
                  <c:v>2016г</c:v>
                </c:pt>
                <c:pt idx="3">
                  <c:v>2017г</c:v>
                </c:pt>
                <c:pt idx="4">
                  <c:v>2018</c:v>
                </c:pt>
              </c:strCache>
            </c:strRef>
          </c:cat>
          <c:val>
            <c:numRef>
              <c:f>Лист3!$B$32:$F$32</c:f>
              <c:numCache>
                <c:formatCode>General</c:formatCode>
                <c:ptCount val="5"/>
                <c:pt idx="0">
                  <c:v>46376</c:v>
                </c:pt>
                <c:pt idx="1">
                  <c:v>44554</c:v>
                </c:pt>
                <c:pt idx="2">
                  <c:v>44682</c:v>
                </c:pt>
                <c:pt idx="3">
                  <c:v>52000</c:v>
                </c:pt>
                <c:pt idx="4">
                  <c:v>55500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98739376"/>
        <c:axId val="298739768"/>
        <c:axId val="0"/>
      </c:bar3DChart>
      <c:catAx>
        <c:axId val="298739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98739768"/>
        <c:crosses val="autoZero"/>
        <c:auto val="1"/>
        <c:lblAlgn val="ctr"/>
        <c:lblOffset val="100"/>
        <c:noMultiLvlLbl val="0"/>
      </c:catAx>
      <c:valAx>
        <c:axId val="298739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987393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15"/>
      <c:rotY val="20"/>
      <c:depthPercent val="100"/>
      <c:rAngAx val="0"/>
    </c:view3D>
    <c:floor>
      <c:thickness val="0"/>
      <c:spPr>
        <a:noFill/>
        <a:ln w="9525" cap="flat" cmpd="sng" algn="ctr">
          <a:solidFill>
            <a:schemeClr val="tx1">
              <a:lumMod val="15000"/>
              <a:lumOff val="85000"/>
            </a:schemeClr>
          </a:solidFill>
          <a:round/>
        </a:ln>
        <a:effectLst/>
        <a:sp3d contourW="9525">
          <a:contourClr>
            <a:schemeClr val="tx1">
              <a:lumMod val="15000"/>
              <a:lumOff val="8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area3DChart>
        <c:grouping val="standard"/>
        <c:varyColors val="0"/>
        <c:ser>
          <c:idx val="0"/>
          <c:order val="0"/>
          <c:tx>
            <c:strRef>
              <c:f>Лист3!$A$30</c:f>
              <c:strCache>
                <c:ptCount val="1"/>
                <c:pt idx="0">
                  <c:v>Мясо (жив.вес)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cat>
            <c:strRef>
              <c:f>Лист3!$B$29:$F$29</c:f>
              <c:strCache>
                <c:ptCount val="5"/>
                <c:pt idx="0">
                  <c:v>2014г</c:v>
                </c:pt>
                <c:pt idx="1">
                  <c:v>2015</c:v>
                </c:pt>
                <c:pt idx="2">
                  <c:v>2016г</c:v>
                </c:pt>
                <c:pt idx="3">
                  <c:v>2017г</c:v>
                </c:pt>
                <c:pt idx="4">
                  <c:v>2018</c:v>
                </c:pt>
              </c:strCache>
            </c:strRef>
          </c:cat>
          <c:val>
            <c:numRef>
              <c:f>Лист3!$B$30:$F$30</c:f>
              <c:numCache>
                <c:formatCode>General</c:formatCode>
                <c:ptCount val="5"/>
                <c:pt idx="0">
                  <c:v>2109</c:v>
                </c:pt>
                <c:pt idx="1">
                  <c:v>1910</c:v>
                </c:pt>
                <c:pt idx="2">
                  <c:v>2206</c:v>
                </c:pt>
                <c:pt idx="3">
                  <c:v>2254</c:v>
                </c:pt>
                <c:pt idx="4">
                  <c:v>2300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8740552"/>
        <c:axId val="298740944"/>
        <c:axId val="298780376"/>
      </c:area3DChart>
      <c:catAx>
        <c:axId val="298740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98740944"/>
        <c:crosses val="autoZero"/>
        <c:auto val="1"/>
        <c:lblAlgn val="ctr"/>
        <c:lblOffset val="100"/>
        <c:noMultiLvlLbl val="0"/>
      </c:catAx>
      <c:valAx>
        <c:axId val="298740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98740552"/>
        <c:crosses val="autoZero"/>
        <c:crossBetween val="midCat"/>
      </c:valAx>
      <c:serAx>
        <c:axId val="29878037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98740944"/>
        <c:crosses val="autoZero"/>
      </c:ser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Лист3!$A$31</c:f>
              <c:strCache>
                <c:ptCount val="1"/>
                <c:pt idx="0">
                  <c:v>Молоко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Лист3!$B$29:$F$29</c:f>
              <c:strCache>
                <c:ptCount val="5"/>
                <c:pt idx="0">
                  <c:v>2014г</c:v>
                </c:pt>
                <c:pt idx="1">
                  <c:v>2015</c:v>
                </c:pt>
                <c:pt idx="2">
                  <c:v>2016г</c:v>
                </c:pt>
                <c:pt idx="3">
                  <c:v>2017г</c:v>
                </c:pt>
                <c:pt idx="4">
                  <c:v>2018</c:v>
                </c:pt>
              </c:strCache>
            </c:strRef>
          </c:cat>
          <c:val>
            <c:numRef>
              <c:f>Лист3!$B$31:$F$31</c:f>
              <c:numCache>
                <c:formatCode>General</c:formatCode>
                <c:ptCount val="5"/>
                <c:pt idx="0">
                  <c:v>38216</c:v>
                </c:pt>
                <c:pt idx="1">
                  <c:v>39794</c:v>
                </c:pt>
                <c:pt idx="2">
                  <c:v>43573</c:v>
                </c:pt>
                <c:pt idx="3">
                  <c:v>46180</c:v>
                </c:pt>
                <c:pt idx="4">
                  <c:v>48500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98892976"/>
        <c:axId val="298893368"/>
        <c:axId val="0"/>
      </c:bar3DChart>
      <c:catAx>
        <c:axId val="298892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98893368"/>
        <c:crosses val="autoZero"/>
        <c:auto val="1"/>
        <c:lblAlgn val="ctr"/>
        <c:lblOffset val="100"/>
        <c:noMultiLvlLbl val="0"/>
      </c:catAx>
      <c:valAx>
        <c:axId val="298893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988929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Лист3!$A$38</c:f>
              <c:strCache>
                <c:ptCount val="1"/>
                <c:pt idx="0">
                  <c:v>Всего капвложений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Лист3!$B$37:$F$37</c:f>
              <c:strCache>
                <c:ptCount val="5"/>
                <c:pt idx="0">
                  <c:v>2014г</c:v>
                </c:pt>
                <c:pt idx="1">
                  <c:v>2015г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strCache>
            </c:strRef>
          </c:cat>
          <c:val>
            <c:numRef>
              <c:f>Лист3!$B$38:$F$38</c:f>
              <c:numCache>
                <c:formatCode>General</c:formatCode>
                <c:ptCount val="5"/>
                <c:pt idx="0">
                  <c:v>322</c:v>
                </c:pt>
                <c:pt idx="1">
                  <c:v>264.7</c:v>
                </c:pt>
                <c:pt idx="2">
                  <c:v>371</c:v>
                </c:pt>
                <c:pt idx="3">
                  <c:v>350</c:v>
                </c:pt>
                <c:pt idx="4">
                  <c:v>350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98894544"/>
        <c:axId val="298894936"/>
        <c:axId val="0"/>
      </c:bar3DChart>
      <c:catAx>
        <c:axId val="298894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98894936"/>
        <c:crosses val="autoZero"/>
        <c:auto val="1"/>
        <c:lblAlgn val="ctr"/>
        <c:lblOffset val="100"/>
        <c:noMultiLvlLbl val="0"/>
      </c:catAx>
      <c:valAx>
        <c:axId val="298894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98894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Лист3!$A$39</c:f>
              <c:strCache>
                <c:ptCount val="1"/>
                <c:pt idx="0">
                  <c:v>Ввод в эксплуатацию жилья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Лист3!$B$37:$F$37</c:f>
              <c:strCache>
                <c:ptCount val="5"/>
                <c:pt idx="0">
                  <c:v>2014г</c:v>
                </c:pt>
                <c:pt idx="1">
                  <c:v>2015г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strCache>
            </c:strRef>
          </c:cat>
          <c:val>
            <c:numRef>
              <c:f>Лист3!$B$39:$F$39</c:f>
              <c:numCache>
                <c:formatCode>General</c:formatCode>
                <c:ptCount val="5"/>
                <c:pt idx="0">
                  <c:v>8500</c:v>
                </c:pt>
                <c:pt idx="1">
                  <c:v>8544</c:v>
                </c:pt>
                <c:pt idx="2">
                  <c:v>8602</c:v>
                </c:pt>
                <c:pt idx="3">
                  <c:v>7600</c:v>
                </c:pt>
                <c:pt idx="4">
                  <c:v>7600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98895720"/>
        <c:axId val="298896112"/>
      </c:barChart>
      <c:catAx>
        <c:axId val="298895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98896112"/>
        <c:crosses val="autoZero"/>
        <c:auto val="1"/>
        <c:lblAlgn val="ctr"/>
        <c:lblOffset val="100"/>
        <c:noMultiLvlLbl val="0"/>
      </c:catAx>
      <c:valAx>
        <c:axId val="298896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988957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Лист3!$A$51</c:f>
              <c:strCache>
                <c:ptCount val="1"/>
                <c:pt idx="0">
                  <c:v>Количество объек­тов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Лист3!$B$50:$E$50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Лист3!$B$51:$E$51</c:f>
              <c:numCache>
                <c:formatCode>General</c:formatCode>
                <c:ptCount val="4"/>
                <c:pt idx="0">
                  <c:v>242</c:v>
                </c:pt>
                <c:pt idx="1">
                  <c:v>242</c:v>
                </c:pt>
                <c:pt idx="2">
                  <c:v>249</c:v>
                </c:pt>
                <c:pt idx="3">
                  <c:v>251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4914128"/>
        <c:axId val="524914520"/>
      </c:barChart>
      <c:lineChart>
        <c:grouping val="standard"/>
        <c:varyColors val="0"/>
        <c:ser>
          <c:idx val="1"/>
          <c:order val="1"/>
          <c:tx>
            <c:strRef>
              <c:f>Лист3!$A$52</c:f>
              <c:strCache>
                <c:ptCount val="1"/>
                <c:pt idx="0">
                  <c:v>Розничный това­рооборот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Лист3!$B$50:$E$50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Лист3!$B$52:$E$52</c:f>
              <c:numCache>
                <c:formatCode>General</c:formatCode>
                <c:ptCount val="4"/>
                <c:pt idx="0">
                  <c:v>1274</c:v>
                </c:pt>
                <c:pt idx="1">
                  <c:v>1237</c:v>
                </c:pt>
                <c:pt idx="2">
                  <c:v>1262</c:v>
                </c:pt>
                <c:pt idx="3">
                  <c:v>1312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4915304"/>
        <c:axId val="524914912"/>
      </c:lineChart>
      <c:catAx>
        <c:axId val="524914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24914520"/>
        <c:crosses val="autoZero"/>
        <c:auto val="1"/>
        <c:lblAlgn val="ctr"/>
        <c:lblOffset val="100"/>
        <c:noMultiLvlLbl val="0"/>
      </c:catAx>
      <c:valAx>
        <c:axId val="524914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24914128"/>
        <c:crosses val="autoZero"/>
        <c:crossBetween val="between"/>
      </c:valAx>
      <c:valAx>
        <c:axId val="524914912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24915304"/>
        <c:crosses val="max"/>
        <c:crossBetween val="between"/>
      </c:valAx>
      <c:catAx>
        <c:axId val="52491530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2491491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Лист3!$A$66</c:f>
              <c:strCache>
                <c:ptCount val="1"/>
                <c:pt idx="0">
                  <c:v>Объем платных услуг населению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numRef>
              <c:f>Лист3!$B$65:$G$65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Лист3!$B$66:$G$66</c:f>
              <c:numCache>
                <c:formatCode>General</c:formatCode>
                <c:ptCount val="6"/>
                <c:pt idx="0">
                  <c:v>150</c:v>
                </c:pt>
                <c:pt idx="1">
                  <c:v>155</c:v>
                </c:pt>
                <c:pt idx="2">
                  <c:v>160</c:v>
                </c:pt>
                <c:pt idx="3">
                  <c:v>165</c:v>
                </c:pt>
                <c:pt idx="4">
                  <c:v>170</c:v>
                </c:pt>
                <c:pt idx="5">
                  <c:v>176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98894152"/>
        <c:axId val="524916088"/>
        <c:axId val="0"/>
      </c:bar3DChart>
      <c:catAx>
        <c:axId val="298894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24916088"/>
        <c:crosses val="autoZero"/>
        <c:auto val="1"/>
        <c:lblAlgn val="ctr"/>
        <c:lblOffset val="100"/>
        <c:noMultiLvlLbl val="0"/>
      </c:catAx>
      <c:valAx>
        <c:axId val="524916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988941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510540</xdr:colOff>
      <xdr:row>3</xdr:row>
      <xdr:rowOff>148590</xdr:rowOff>
    </xdr:from>
    <xdr:to>
      <xdr:col>15</xdr:col>
      <xdr:colOff>205740</xdr:colOff>
      <xdr:row>18</xdr:row>
      <xdr:rowOff>148590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213360</xdr:colOff>
      <xdr:row>12</xdr:row>
      <xdr:rowOff>163830</xdr:rowOff>
    </xdr:from>
    <xdr:to>
      <xdr:col>10</xdr:col>
      <xdr:colOff>152400</xdr:colOff>
      <xdr:row>24</xdr:row>
      <xdr:rowOff>163830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251460</xdr:colOff>
      <xdr:row>20</xdr:row>
      <xdr:rowOff>102870</xdr:rowOff>
    </xdr:from>
    <xdr:to>
      <xdr:col>15</xdr:col>
      <xdr:colOff>556260</xdr:colOff>
      <xdr:row>32</xdr:row>
      <xdr:rowOff>102870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403860</xdr:colOff>
      <xdr:row>20</xdr:row>
      <xdr:rowOff>102870</xdr:rowOff>
    </xdr:from>
    <xdr:to>
      <xdr:col>15</xdr:col>
      <xdr:colOff>99060</xdr:colOff>
      <xdr:row>32</xdr:row>
      <xdr:rowOff>102870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457200</xdr:colOff>
      <xdr:row>22</xdr:row>
      <xdr:rowOff>140970</xdr:rowOff>
    </xdr:from>
    <xdr:to>
      <xdr:col>10</xdr:col>
      <xdr:colOff>396240</xdr:colOff>
      <xdr:row>34</xdr:row>
      <xdr:rowOff>140970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518160</xdr:colOff>
      <xdr:row>32</xdr:row>
      <xdr:rowOff>171450</xdr:rowOff>
    </xdr:from>
    <xdr:to>
      <xdr:col>15</xdr:col>
      <xdr:colOff>213360</xdr:colOff>
      <xdr:row>47</xdr:row>
      <xdr:rowOff>171450</xdr:rowOff>
    </xdr:to>
    <xdr:graphicFrame macro="">
      <xdr:nvGraphicFramePr>
        <xdr:cNvPr id="8" name="Диаграмма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457200</xdr:colOff>
      <xdr:row>31</xdr:row>
      <xdr:rowOff>140970</xdr:rowOff>
    </xdr:from>
    <xdr:to>
      <xdr:col>10</xdr:col>
      <xdr:colOff>396240</xdr:colOff>
      <xdr:row>46</xdr:row>
      <xdr:rowOff>140970</xdr:rowOff>
    </xdr:to>
    <xdr:graphicFrame macro="">
      <xdr:nvGraphicFramePr>
        <xdr:cNvPr id="9" name="Диаграмма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</xdr:col>
      <xdr:colOff>457200</xdr:colOff>
      <xdr:row>46</xdr:row>
      <xdr:rowOff>140970</xdr:rowOff>
    </xdr:from>
    <xdr:to>
      <xdr:col>10</xdr:col>
      <xdr:colOff>396240</xdr:colOff>
      <xdr:row>61</xdr:row>
      <xdr:rowOff>140970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</xdr:col>
      <xdr:colOff>457200</xdr:colOff>
      <xdr:row>55</xdr:row>
      <xdr:rowOff>140970</xdr:rowOff>
    </xdr:from>
    <xdr:to>
      <xdr:col>10</xdr:col>
      <xdr:colOff>396240</xdr:colOff>
      <xdr:row>69</xdr:row>
      <xdr:rowOff>118110</xdr:rowOff>
    </xdr:to>
    <xdr:graphicFrame macro="">
      <xdr:nvGraphicFramePr>
        <xdr:cNvPr id="10" name="Диаграмма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</xdr:col>
      <xdr:colOff>457200</xdr:colOff>
      <xdr:row>64</xdr:row>
      <xdr:rowOff>133350</xdr:rowOff>
    </xdr:from>
    <xdr:to>
      <xdr:col>10</xdr:col>
      <xdr:colOff>396240</xdr:colOff>
      <xdr:row>78</xdr:row>
      <xdr:rowOff>118110</xdr:rowOff>
    </xdr:to>
    <xdr:graphicFrame macro="">
      <xdr:nvGraphicFramePr>
        <xdr:cNvPr id="11" name="Диаграмма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3</xdr:col>
      <xdr:colOff>457200</xdr:colOff>
      <xdr:row>73</xdr:row>
      <xdr:rowOff>140970</xdr:rowOff>
    </xdr:from>
    <xdr:to>
      <xdr:col>10</xdr:col>
      <xdr:colOff>396240</xdr:colOff>
      <xdr:row>87</xdr:row>
      <xdr:rowOff>118110</xdr:rowOff>
    </xdr:to>
    <xdr:graphicFrame macro="">
      <xdr:nvGraphicFramePr>
        <xdr:cNvPr id="12" name="Диаграмма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3</xdr:col>
      <xdr:colOff>457200</xdr:colOff>
      <xdr:row>84</xdr:row>
      <xdr:rowOff>125730</xdr:rowOff>
    </xdr:from>
    <xdr:to>
      <xdr:col>10</xdr:col>
      <xdr:colOff>396240</xdr:colOff>
      <xdr:row>96</xdr:row>
      <xdr:rowOff>102870</xdr:rowOff>
    </xdr:to>
    <xdr:graphicFrame macro="">
      <xdr:nvGraphicFramePr>
        <xdr:cNvPr id="13" name="Диаграмма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</xdr:col>
      <xdr:colOff>457200</xdr:colOff>
      <xdr:row>91</xdr:row>
      <xdr:rowOff>133350</xdr:rowOff>
    </xdr:from>
    <xdr:to>
      <xdr:col>10</xdr:col>
      <xdr:colOff>396240</xdr:colOff>
      <xdr:row>102</xdr:row>
      <xdr:rowOff>110490</xdr:rowOff>
    </xdr:to>
    <xdr:graphicFrame macro="">
      <xdr:nvGraphicFramePr>
        <xdr:cNvPr id="14" name="Диаграмма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</xdr:col>
      <xdr:colOff>457200</xdr:colOff>
      <xdr:row>105</xdr:row>
      <xdr:rowOff>308610</xdr:rowOff>
    </xdr:from>
    <xdr:to>
      <xdr:col>10</xdr:col>
      <xdr:colOff>396240</xdr:colOff>
      <xdr:row>117</xdr:row>
      <xdr:rowOff>118110</xdr:rowOff>
    </xdr:to>
    <xdr:graphicFrame macro="">
      <xdr:nvGraphicFramePr>
        <xdr:cNvPr id="15" name="Диаграмма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tabSelected="1" workbookViewId="0">
      <pane ySplit="3" topLeftCell="A4" activePane="bottomLeft" state="frozen"/>
      <selection pane="bottomLeft" activeCell="D8" sqref="D8:E8"/>
    </sheetView>
  </sheetViews>
  <sheetFormatPr defaultRowHeight="14.4" x14ac:dyDescent="0.3"/>
  <cols>
    <col min="1" max="1" width="27" customWidth="1"/>
    <col min="2" max="2" width="11.21875" customWidth="1"/>
    <col min="4" max="4" width="8.33203125" customWidth="1"/>
  </cols>
  <sheetData>
    <row r="1" spans="1:15" ht="15" thickBot="1" x14ac:dyDescent="0.35"/>
    <row r="2" spans="1:15" ht="31.8" thickBot="1" x14ac:dyDescent="0.35">
      <c r="A2" s="22" t="s">
        <v>0</v>
      </c>
      <c r="B2" s="22" t="s">
        <v>1</v>
      </c>
      <c r="C2" s="1" t="s">
        <v>2</v>
      </c>
      <c r="D2" s="22" t="s">
        <v>3</v>
      </c>
      <c r="E2" s="1" t="s">
        <v>4</v>
      </c>
      <c r="F2" s="22" t="s">
        <v>5</v>
      </c>
      <c r="G2" s="22" t="s">
        <v>6</v>
      </c>
      <c r="H2" s="22" t="s">
        <v>7</v>
      </c>
    </row>
    <row r="3" spans="1:15" ht="16.2" thickBot="1" x14ac:dyDescent="0.35">
      <c r="A3" s="23"/>
      <c r="B3" s="23"/>
      <c r="C3" s="2" t="s">
        <v>8</v>
      </c>
      <c r="D3" s="23"/>
      <c r="E3" s="2" t="s">
        <v>9</v>
      </c>
      <c r="F3" s="23"/>
      <c r="G3" s="23"/>
      <c r="H3" s="23"/>
    </row>
    <row r="4" spans="1:15" ht="156.6" thickBot="1" x14ac:dyDescent="0.35">
      <c r="A4" s="3" t="s">
        <v>10</v>
      </c>
      <c r="B4" s="2" t="s">
        <v>11</v>
      </c>
      <c r="C4" s="2">
        <v>212</v>
      </c>
      <c r="D4" s="2">
        <v>192</v>
      </c>
      <c r="E4" s="2">
        <v>210</v>
      </c>
      <c r="F4" s="2">
        <v>212</v>
      </c>
      <c r="G4" s="2">
        <v>214</v>
      </c>
      <c r="H4" s="2">
        <v>219</v>
      </c>
    </row>
    <row r="5" spans="1:15" ht="16.2" thickBot="1" x14ac:dyDescent="0.35">
      <c r="A5" s="3" t="s">
        <v>12</v>
      </c>
      <c r="B5" s="2" t="s">
        <v>13</v>
      </c>
      <c r="C5" s="4">
        <v>115.5</v>
      </c>
      <c r="D5" s="4">
        <v>90.5</v>
      </c>
      <c r="E5" s="4">
        <v>100.5</v>
      </c>
      <c r="F5" s="2">
        <v>101</v>
      </c>
      <c r="G5" s="2">
        <v>101</v>
      </c>
      <c r="H5" s="2">
        <v>102</v>
      </c>
      <c r="O5">
        <f>H4/D4*100</f>
        <v>114.0625</v>
      </c>
    </row>
    <row r="6" spans="1:15" ht="63" thickBot="1" x14ac:dyDescent="0.35">
      <c r="A6" s="3" t="s">
        <v>14</v>
      </c>
      <c r="B6" s="2" t="s">
        <v>15</v>
      </c>
      <c r="C6" s="2">
        <v>3552</v>
      </c>
      <c r="D6" s="2">
        <v>3972</v>
      </c>
      <c r="E6" s="2">
        <v>4237</v>
      </c>
      <c r="F6" s="2">
        <v>4430</v>
      </c>
      <c r="G6" s="2">
        <v>4620</v>
      </c>
      <c r="H6" s="2">
        <v>4818</v>
      </c>
      <c r="O6">
        <f>F6/D6*100</f>
        <v>111.53071500503525</v>
      </c>
    </row>
    <row r="7" spans="1:15" ht="31.8" thickBot="1" x14ac:dyDescent="0.35">
      <c r="A7" s="3" t="s">
        <v>16</v>
      </c>
      <c r="B7" s="2" t="s">
        <v>13</v>
      </c>
      <c r="C7" s="2">
        <v>100.6</v>
      </c>
      <c r="D7" s="2">
        <v>112</v>
      </c>
      <c r="E7" s="2">
        <v>107</v>
      </c>
      <c r="F7" s="2">
        <v>105</v>
      </c>
      <c r="G7" s="2">
        <v>104</v>
      </c>
      <c r="H7" s="2">
        <v>104</v>
      </c>
    </row>
    <row r="8" spans="1:15" ht="63" thickBot="1" x14ac:dyDescent="0.35">
      <c r="A8" s="3" t="s">
        <v>17</v>
      </c>
      <c r="B8" s="2" t="s">
        <v>15</v>
      </c>
      <c r="C8" s="2">
        <v>1274</v>
      </c>
      <c r="D8" s="2">
        <v>1237</v>
      </c>
      <c r="E8" s="5">
        <v>1262</v>
      </c>
      <c r="F8" s="2">
        <v>1291</v>
      </c>
      <c r="G8" s="2">
        <v>1323</v>
      </c>
      <c r="H8" s="2">
        <v>1370</v>
      </c>
    </row>
    <row r="9" spans="1:15" ht="31.8" thickBot="1" x14ac:dyDescent="0.35">
      <c r="A9" s="3" t="s">
        <v>16</v>
      </c>
      <c r="B9" s="2" t="s">
        <v>13</v>
      </c>
      <c r="C9" s="2">
        <v>102</v>
      </c>
      <c r="D9" s="2">
        <v>97</v>
      </c>
      <c r="E9" s="2">
        <v>102</v>
      </c>
      <c r="F9" s="2">
        <v>102.3</v>
      </c>
      <c r="G9" s="2">
        <v>102.5</v>
      </c>
      <c r="H9" s="2">
        <v>103.5</v>
      </c>
    </row>
    <row r="10" spans="1:15" ht="47.4" thickBot="1" x14ac:dyDescent="0.35">
      <c r="A10" s="3" t="s">
        <v>18</v>
      </c>
      <c r="B10" s="2" t="s">
        <v>19</v>
      </c>
      <c r="C10" s="2">
        <v>150</v>
      </c>
      <c r="D10" s="2">
        <v>155</v>
      </c>
      <c r="E10" s="2">
        <v>160</v>
      </c>
      <c r="F10" s="2">
        <v>165</v>
      </c>
      <c r="G10" s="2">
        <v>170</v>
      </c>
      <c r="H10" s="2">
        <v>176</v>
      </c>
    </row>
    <row r="11" spans="1:15" ht="31.8" thickBot="1" x14ac:dyDescent="0.35">
      <c r="A11" s="3" t="s">
        <v>16</v>
      </c>
      <c r="B11" s="2" t="s">
        <v>13</v>
      </c>
      <c r="C11" s="2">
        <v>93.4</v>
      </c>
      <c r="D11" s="2">
        <v>103</v>
      </c>
      <c r="E11" s="2">
        <v>103</v>
      </c>
      <c r="F11" s="2">
        <v>103.2</v>
      </c>
      <c r="G11" s="2">
        <v>103.4</v>
      </c>
      <c r="H11" s="2">
        <v>103.6</v>
      </c>
    </row>
    <row r="12" spans="1:15" ht="63" thickBot="1" x14ac:dyDescent="0.35">
      <c r="A12" s="3" t="s">
        <v>20</v>
      </c>
      <c r="B12" s="2" t="s">
        <v>15</v>
      </c>
      <c r="C12" s="2">
        <v>364.2</v>
      </c>
      <c r="D12" s="2">
        <v>361</v>
      </c>
      <c r="E12" s="2">
        <v>365</v>
      </c>
      <c r="F12" s="2">
        <v>368</v>
      </c>
      <c r="G12" s="2">
        <v>371</v>
      </c>
      <c r="H12" s="2">
        <v>390</v>
      </c>
    </row>
    <row r="13" spans="1:15" ht="16.2" thickBot="1" x14ac:dyDescent="0.35">
      <c r="A13" s="3" t="s">
        <v>21</v>
      </c>
      <c r="B13" s="2"/>
      <c r="C13" s="2"/>
      <c r="D13" s="8"/>
      <c r="E13" s="2"/>
      <c r="F13" s="2"/>
      <c r="G13" s="2"/>
      <c r="H13" s="2"/>
    </row>
    <row r="14" spans="1:15" ht="16.2" thickBot="1" x14ac:dyDescent="0.35">
      <c r="A14" s="3" t="s">
        <v>12</v>
      </c>
      <c r="B14" s="2"/>
      <c r="C14" s="2">
        <v>127</v>
      </c>
      <c r="D14" s="8">
        <f>D12/C12*100</f>
        <v>99.121361889071949</v>
      </c>
      <c r="E14" s="8">
        <f t="shared" ref="E14:G14" si="0">E12/D12*100</f>
        <v>101.10803324099722</v>
      </c>
      <c r="F14" s="8">
        <f t="shared" si="0"/>
        <v>100.82191780821918</v>
      </c>
      <c r="G14" s="8">
        <f t="shared" si="0"/>
        <v>100.81521739130434</v>
      </c>
      <c r="H14" s="2">
        <v>105</v>
      </c>
    </row>
    <row r="15" spans="1:15" ht="63" thickBot="1" x14ac:dyDescent="0.35">
      <c r="A15" s="3" t="s">
        <v>22</v>
      </c>
      <c r="B15" s="2" t="s">
        <v>11</v>
      </c>
      <c r="C15" s="2">
        <v>289.39999999999998</v>
      </c>
      <c r="D15" s="2">
        <v>299.60000000000002</v>
      </c>
      <c r="E15" s="2">
        <v>270</v>
      </c>
      <c r="F15" s="2">
        <v>276</v>
      </c>
      <c r="G15" s="2">
        <v>282</v>
      </c>
      <c r="H15" s="2">
        <v>290</v>
      </c>
    </row>
    <row r="16" spans="1:15" ht="31.8" thickBot="1" x14ac:dyDescent="0.35">
      <c r="A16" s="3" t="s">
        <v>16</v>
      </c>
      <c r="B16" s="2" t="s">
        <v>13</v>
      </c>
      <c r="C16" s="2">
        <v>100.1</v>
      </c>
      <c r="D16" s="2">
        <v>103</v>
      </c>
      <c r="E16" s="2">
        <v>102</v>
      </c>
      <c r="F16" s="2">
        <v>102.1</v>
      </c>
      <c r="G16" s="2">
        <v>102.3</v>
      </c>
      <c r="H16" s="2">
        <v>103</v>
      </c>
    </row>
    <row r="17" spans="1:8" ht="63" thickBot="1" x14ac:dyDescent="0.35">
      <c r="A17" s="3" t="s">
        <v>23</v>
      </c>
      <c r="B17" s="2" t="s">
        <v>11</v>
      </c>
      <c r="C17" s="2">
        <v>140.69999999999999</v>
      </c>
      <c r="D17" s="2">
        <v>142.1</v>
      </c>
      <c r="E17" s="2">
        <v>144</v>
      </c>
      <c r="F17" s="2">
        <v>145</v>
      </c>
      <c r="G17" s="2">
        <v>147</v>
      </c>
      <c r="H17" s="2">
        <v>148</v>
      </c>
    </row>
    <row r="18" spans="1:8" ht="16.2" thickBot="1" x14ac:dyDescent="0.35">
      <c r="A18" s="3" t="s">
        <v>12</v>
      </c>
      <c r="B18" s="2"/>
      <c r="C18" s="2">
        <v>106</v>
      </c>
      <c r="D18" s="2">
        <v>101</v>
      </c>
      <c r="E18" s="2">
        <v>101</v>
      </c>
      <c r="F18" s="2">
        <v>101</v>
      </c>
      <c r="G18" s="2">
        <v>101</v>
      </c>
      <c r="H18" s="2">
        <v>101</v>
      </c>
    </row>
    <row r="19" spans="1:8" ht="63" thickBot="1" x14ac:dyDescent="0.35">
      <c r="A19" s="6" t="s">
        <v>24</v>
      </c>
      <c r="B19" s="4" t="s">
        <v>15</v>
      </c>
      <c r="C19" s="4">
        <v>81504</v>
      </c>
      <c r="D19" s="4">
        <v>87368</v>
      </c>
      <c r="E19" s="4">
        <v>91816</v>
      </c>
      <c r="F19" s="4">
        <v>97327</v>
      </c>
      <c r="G19" s="4">
        <v>98055</v>
      </c>
      <c r="H19" s="4">
        <v>99704</v>
      </c>
    </row>
    <row r="20" spans="1:8" ht="16.2" thickBot="1" x14ac:dyDescent="0.35">
      <c r="A20" s="3"/>
      <c r="B20" s="2"/>
      <c r="C20" s="2">
        <v>104.8</v>
      </c>
      <c r="D20" s="2">
        <v>108.6</v>
      </c>
      <c r="E20" s="2"/>
      <c r="F20" s="2">
        <v>103.9</v>
      </c>
      <c r="G20" s="2">
        <v>104.4</v>
      </c>
      <c r="H20" s="2">
        <v>104.5</v>
      </c>
    </row>
    <row r="21" spans="1:8" ht="94.2" thickBot="1" x14ac:dyDescent="0.35">
      <c r="A21" s="3" t="s">
        <v>25</v>
      </c>
      <c r="B21" s="2" t="s">
        <v>26</v>
      </c>
      <c r="C21" s="2">
        <v>17267.900000000001</v>
      </c>
      <c r="D21" s="2">
        <v>18589</v>
      </c>
      <c r="E21" s="5">
        <v>19960</v>
      </c>
      <c r="F21" s="5">
        <v>21158</v>
      </c>
      <c r="G21" s="2">
        <v>21790</v>
      </c>
      <c r="H21" s="2">
        <v>22660</v>
      </c>
    </row>
    <row r="22" spans="1:8" ht="16.2" thickBot="1" x14ac:dyDescent="0.35">
      <c r="A22" s="3" t="s">
        <v>12</v>
      </c>
      <c r="B22" s="2"/>
      <c r="C22" s="2">
        <v>105.4</v>
      </c>
      <c r="D22" s="2">
        <v>105.9</v>
      </c>
      <c r="E22" s="2">
        <v>107</v>
      </c>
      <c r="F22" s="2">
        <v>106</v>
      </c>
      <c r="G22" s="2">
        <v>103</v>
      </c>
      <c r="H22" s="2">
        <v>104</v>
      </c>
    </row>
    <row r="23" spans="1:8" ht="31.8" thickBot="1" x14ac:dyDescent="0.35">
      <c r="A23" s="3" t="s">
        <v>27</v>
      </c>
      <c r="B23" s="2" t="s">
        <v>28</v>
      </c>
      <c r="C23" s="2">
        <v>19.155999999999999</v>
      </c>
      <c r="D23" s="2">
        <v>18.789000000000001</v>
      </c>
      <c r="E23" s="2">
        <v>18.54</v>
      </c>
      <c r="F23" s="2">
        <v>18.190000000000001</v>
      </c>
      <c r="G23" s="2">
        <v>17.989999999999998</v>
      </c>
      <c r="H23" s="2">
        <v>17.8</v>
      </c>
    </row>
    <row r="24" spans="1:8" ht="63" thickBot="1" x14ac:dyDescent="0.35">
      <c r="A24" s="3" t="s">
        <v>29</v>
      </c>
      <c r="B24" s="2" t="s">
        <v>28</v>
      </c>
      <c r="C24" s="2">
        <v>4.72</v>
      </c>
      <c r="D24" s="2">
        <v>4.7</v>
      </c>
      <c r="E24" s="2">
        <v>4.5999999999999996</v>
      </c>
      <c r="F24" s="2">
        <v>4.5999999999999996</v>
      </c>
      <c r="G24" s="2">
        <v>4.5</v>
      </c>
      <c r="H24" s="2">
        <v>4.4000000000000004</v>
      </c>
    </row>
    <row r="25" spans="1:8" ht="16.2" thickBot="1" x14ac:dyDescent="0.35">
      <c r="A25" s="3" t="s">
        <v>12</v>
      </c>
      <c r="B25" s="2"/>
      <c r="C25" s="2">
        <v>99.4</v>
      </c>
      <c r="D25" s="2">
        <v>99.6</v>
      </c>
      <c r="E25" s="2">
        <v>97.9</v>
      </c>
      <c r="F25" s="2">
        <v>100</v>
      </c>
      <c r="G25" s="2">
        <v>97.8</v>
      </c>
      <c r="H25" s="2">
        <v>97.8</v>
      </c>
    </row>
    <row r="26" spans="1:8" ht="63" thickBot="1" x14ac:dyDescent="0.35">
      <c r="A26" s="3" t="s">
        <v>30</v>
      </c>
      <c r="B26" s="2" t="s">
        <v>28</v>
      </c>
      <c r="C26" s="2">
        <v>228</v>
      </c>
      <c r="D26" s="2">
        <v>180</v>
      </c>
      <c r="E26" s="2">
        <v>140</v>
      </c>
      <c r="F26" s="2">
        <v>140</v>
      </c>
      <c r="G26" s="2">
        <v>140</v>
      </c>
      <c r="H26" s="2">
        <v>140</v>
      </c>
    </row>
    <row r="27" spans="1:8" ht="94.2" thickBot="1" x14ac:dyDescent="0.35">
      <c r="A27" s="3" t="s">
        <v>31</v>
      </c>
      <c r="B27" s="2" t="s">
        <v>13</v>
      </c>
      <c r="C27" s="2">
        <v>2.2000000000000002</v>
      </c>
      <c r="D27" s="2">
        <v>1.9</v>
      </c>
      <c r="E27" s="2">
        <v>1.46</v>
      </c>
      <c r="F27" s="2">
        <v>1.46</v>
      </c>
      <c r="G27" s="2">
        <v>1.46</v>
      </c>
      <c r="H27" s="2">
        <v>1.46</v>
      </c>
    </row>
    <row r="28" spans="1:8" ht="16.2" thickBot="1" x14ac:dyDescent="0.35">
      <c r="A28" s="3" t="s">
        <v>12</v>
      </c>
      <c r="B28" s="2"/>
      <c r="C28" s="2"/>
      <c r="D28" s="2"/>
      <c r="E28" s="2"/>
      <c r="F28" s="2"/>
      <c r="G28" s="2"/>
      <c r="H28" s="2"/>
    </row>
    <row r="29" spans="1:8" ht="47.4" thickBot="1" x14ac:dyDescent="0.35">
      <c r="A29" s="3" t="s">
        <v>32</v>
      </c>
      <c r="B29" s="2" t="s">
        <v>33</v>
      </c>
      <c r="C29" s="2">
        <v>52</v>
      </c>
      <c r="D29" s="2">
        <v>50</v>
      </c>
      <c r="E29" s="2">
        <v>54</v>
      </c>
      <c r="F29" s="2">
        <v>54</v>
      </c>
      <c r="G29" s="2">
        <v>55</v>
      </c>
      <c r="H29" s="2">
        <v>56</v>
      </c>
    </row>
    <row r="30" spans="1:8" ht="31.8" thickBot="1" x14ac:dyDescent="0.35">
      <c r="A30" s="3" t="s">
        <v>34</v>
      </c>
      <c r="B30" s="2" t="s">
        <v>33</v>
      </c>
      <c r="C30" s="2">
        <v>6</v>
      </c>
      <c r="D30" s="2">
        <v>6</v>
      </c>
      <c r="E30" s="2">
        <v>6</v>
      </c>
      <c r="F30" s="2">
        <v>6</v>
      </c>
      <c r="G30" s="2">
        <v>6</v>
      </c>
      <c r="H30" s="2">
        <v>6</v>
      </c>
    </row>
    <row r="31" spans="1:8" ht="94.2" thickBot="1" x14ac:dyDescent="0.35">
      <c r="A31" s="3" t="s">
        <v>35</v>
      </c>
      <c r="B31" s="2" t="s">
        <v>36</v>
      </c>
      <c r="C31" s="2">
        <v>933</v>
      </c>
      <c r="D31" s="2">
        <v>940</v>
      </c>
      <c r="E31" s="2">
        <v>950</v>
      </c>
      <c r="F31" s="2">
        <v>955</v>
      </c>
      <c r="G31" s="2">
        <v>960</v>
      </c>
      <c r="H31" s="2">
        <v>960</v>
      </c>
    </row>
    <row r="32" spans="1:8" ht="94.2" thickBot="1" x14ac:dyDescent="0.35">
      <c r="A32" s="3" t="s">
        <v>37</v>
      </c>
      <c r="B32" s="2" t="s">
        <v>36</v>
      </c>
      <c r="C32" s="2">
        <v>921</v>
      </c>
      <c r="D32" s="2">
        <v>1400</v>
      </c>
      <c r="E32" s="2">
        <v>1390</v>
      </c>
      <c r="F32" s="2">
        <v>1380</v>
      </c>
      <c r="G32" s="2">
        <v>1380</v>
      </c>
      <c r="H32" s="2">
        <v>1380</v>
      </c>
    </row>
    <row r="33" spans="1:8" ht="63" thickBot="1" x14ac:dyDescent="0.35">
      <c r="A33" s="3" t="s">
        <v>38</v>
      </c>
      <c r="B33" s="2" t="s">
        <v>15</v>
      </c>
      <c r="C33" s="2">
        <v>732</v>
      </c>
      <c r="D33" s="2">
        <v>750</v>
      </c>
      <c r="E33" s="2">
        <v>810</v>
      </c>
      <c r="F33" s="2">
        <v>851</v>
      </c>
      <c r="G33" s="2">
        <v>902</v>
      </c>
      <c r="H33" s="2">
        <v>956</v>
      </c>
    </row>
    <row r="34" spans="1:8" ht="63" thickBot="1" x14ac:dyDescent="0.35">
      <c r="A34" s="3" t="s">
        <v>39</v>
      </c>
      <c r="B34" s="2" t="s">
        <v>15</v>
      </c>
      <c r="C34" s="2">
        <v>634</v>
      </c>
      <c r="D34" s="2">
        <v>883</v>
      </c>
      <c r="E34" s="2">
        <v>956</v>
      </c>
      <c r="F34" s="2">
        <v>1032</v>
      </c>
      <c r="G34" s="2">
        <v>1105</v>
      </c>
      <c r="H34" s="2">
        <v>1182</v>
      </c>
    </row>
  </sheetData>
  <mergeCells count="6">
    <mergeCell ref="H2:H3"/>
    <mergeCell ref="A2:A3"/>
    <mergeCell ref="B2:B3"/>
    <mergeCell ref="D2:D3"/>
    <mergeCell ref="F2:F3"/>
    <mergeCell ref="G2:G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06"/>
  <sheetViews>
    <sheetView topLeftCell="A58" workbookViewId="0">
      <selection activeCell="M70" sqref="M70"/>
    </sheetView>
  </sheetViews>
  <sheetFormatPr defaultRowHeight="14.4" x14ac:dyDescent="0.3"/>
  <cols>
    <col min="1" max="1" width="27" customWidth="1"/>
    <col min="3" max="3" width="11.5546875" bestFit="1" customWidth="1"/>
    <col min="5" max="5" width="11.5546875" bestFit="1" customWidth="1"/>
    <col min="7" max="7" width="11.5546875" bestFit="1" customWidth="1"/>
  </cols>
  <sheetData>
    <row r="2" spans="1:7" x14ac:dyDescent="0.3">
      <c r="A2" t="s">
        <v>61</v>
      </c>
    </row>
    <row r="3" spans="1:7" x14ac:dyDescent="0.3">
      <c r="A3" s="21" t="s">
        <v>40</v>
      </c>
      <c r="B3" s="24" t="s">
        <v>41</v>
      </c>
      <c r="C3" s="25"/>
      <c r="D3" s="9">
        <v>2017</v>
      </c>
      <c r="E3" s="9"/>
      <c r="F3" s="9">
        <v>2018</v>
      </c>
      <c r="G3" s="9"/>
    </row>
    <row r="4" spans="1:7" x14ac:dyDescent="0.3">
      <c r="A4" s="21"/>
      <c r="B4" s="9">
        <v>2016</v>
      </c>
      <c r="C4" s="9"/>
      <c r="D4" s="9" t="s">
        <v>43</v>
      </c>
      <c r="E4" s="9"/>
      <c r="F4" s="9" t="s">
        <v>44</v>
      </c>
      <c r="G4" s="9"/>
    </row>
    <row r="5" spans="1:7" x14ac:dyDescent="0.3">
      <c r="A5" s="7" t="s">
        <v>45</v>
      </c>
      <c r="B5" s="7">
        <v>52000</v>
      </c>
      <c r="C5" s="10">
        <f>B5/B11*100</f>
        <v>31.644414152355683</v>
      </c>
      <c r="D5" s="7">
        <v>52000</v>
      </c>
      <c r="E5" s="11">
        <f>D5/187593*100</f>
        <v>27.719584419461281</v>
      </c>
      <c r="F5" s="7">
        <v>54000</v>
      </c>
      <c r="G5" s="11">
        <f>F5/205500*100</f>
        <v>26.277372262773724</v>
      </c>
    </row>
    <row r="6" spans="1:7" x14ac:dyDescent="0.3">
      <c r="A6" s="7" t="s">
        <v>46</v>
      </c>
      <c r="B6" s="7">
        <v>22900</v>
      </c>
      <c r="C6" s="11">
        <f>B6/164326*100</f>
        <v>13.935713155556636</v>
      </c>
      <c r="D6" s="7">
        <v>31000</v>
      </c>
      <c r="E6" s="11">
        <f t="shared" ref="E6:E11" si="0">D6/187593*100</f>
        <v>16.525136865448069</v>
      </c>
      <c r="F6" s="7">
        <v>32000</v>
      </c>
      <c r="G6" s="11">
        <f t="shared" ref="G6:G11" si="1">F6/205500*100</f>
        <v>15.571776155717762</v>
      </c>
    </row>
    <row r="7" spans="1:7" x14ac:dyDescent="0.3">
      <c r="A7" s="9" t="s">
        <v>47</v>
      </c>
      <c r="B7" s="7">
        <v>40926</v>
      </c>
      <c r="C7" s="11">
        <f t="shared" ref="C7:C11" si="2">B7/164326*100</f>
        <v>24.905371030755934</v>
      </c>
      <c r="D7" s="7">
        <v>36193</v>
      </c>
      <c r="E7" s="11">
        <f t="shared" si="0"/>
        <v>19.293363824876195</v>
      </c>
      <c r="F7" s="7">
        <v>50000</v>
      </c>
      <c r="G7" s="11">
        <f t="shared" si="1"/>
        <v>24.330900243309003</v>
      </c>
    </row>
    <row r="8" spans="1:7" x14ac:dyDescent="0.3">
      <c r="A8" s="7" t="s">
        <v>48</v>
      </c>
      <c r="B8" s="7">
        <v>22500</v>
      </c>
      <c r="C8" s="11">
        <f t="shared" si="2"/>
        <v>13.692294585153903</v>
      </c>
      <c r="D8" s="7">
        <v>21400</v>
      </c>
      <c r="E8" s="11">
        <f t="shared" si="0"/>
        <v>11.407675126470604</v>
      </c>
      <c r="F8" s="7">
        <v>22000</v>
      </c>
      <c r="G8" s="11">
        <f t="shared" si="1"/>
        <v>10.70559610705596</v>
      </c>
    </row>
    <row r="9" spans="1:7" x14ac:dyDescent="0.3">
      <c r="A9" s="7" t="s">
        <v>49</v>
      </c>
      <c r="B9" s="7">
        <v>26000</v>
      </c>
      <c r="C9" s="11">
        <f t="shared" si="2"/>
        <v>15.822207076177842</v>
      </c>
      <c r="D9" s="7">
        <v>27000</v>
      </c>
      <c r="E9" s="11">
        <f t="shared" si="0"/>
        <v>14.392861140874128</v>
      </c>
      <c r="F9" s="7">
        <v>27500</v>
      </c>
      <c r="G9" s="11">
        <f t="shared" si="1"/>
        <v>13.381995133819952</v>
      </c>
    </row>
    <row r="10" spans="1:7" x14ac:dyDescent="0.3">
      <c r="A10" s="7" t="s">
        <v>53</v>
      </c>
      <c r="B10" s="7" t="s">
        <v>52</v>
      </c>
      <c r="C10" s="11" t="e">
        <f t="shared" si="2"/>
        <v>#VALUE!</v>
      </c>
      <c r="D10" s="7">
        <v>20000</v>
      </c>
      <c r="E10" s="11">
        <f t="shared" si="0"/>
        <v>10.661378622869723</v>
      </c>
      <c r="F10" s="7">
        <v>20000</v>
      </c>
      <c r="G10" s="11">
        <f t="shared" si="1"/>
        <v>9.7323600973236015</v>
      </c>
    </row>
    <row r="11" spans="1:7" x14ac:dyDescent="0.3">
      <c r="A11" s="7" t="s">
        <v>50</v>
      </c>
      <c r="B11" s="7">
        <f t="shared" ref="B11:F11" si="3">SUM(B5:B10)</f>
        <v>164326</v>
      </c>
      <c r="C11" s="11">
        <f t="shared" si="2"/>
        <v>100</v>
      </c>
      <c r="D11" s="7">
        <f t="shared" si="3"/>
        <v>187593</v>
      </c>
      <c r="E11" s="11">
        <f t="shared" si="0"/>
        <v>100</v>
      </c>
      <c r="F11" s="7">
        <f t="shared" si="3"/>
        <v>205500</v>
      </c>
      <c r="G11" s="11">
        <f t="shared" si="1"/>
        <v>100</v>
      </c>
    </row>
    <row r="13" spans="1:7" x14ac:dyDescent="0.3">
      <c r="B13" t="s">
        <v>42</v>
      </c>
      <c r="C13">
        <v>2016</v>
      </c>
      <c r="D13" t="s">
        <v>43</v>
      </c>
      <c r="E13" t="s">
        <v>51</v>
      </c>
    </row>
    <row r="14" spans="1:7" x14ac:dyDescent="0.3">
      <c r="B14">
        <v>2015</v>
      </c>
      <c r="C14">
        <v>2016</v>
      </c>
      <c r="D14">
        <v>2017</v>
      </c>
      <c r="E14">
        <v>2018</v>
      </c>
    </row>
    <row r="15" spans="1:7" x14ac:dyDescent="0.3">
      <c r="A15" t="s">
        <v>45</v>
      </c>
      <c r="B15">
        <v>48821</v>
      </c>
      <c r="C15">
        <v>52000</v>
      </c>
      <c r="D15">
        <v>52000</v>
      </c>
      <c r="E15">
        <v>54000</v>
      </c>
    </row>
    <row r="16" spans="1:7" x14ac:dyDescent="0.3">
      <c r="A16" t="s">
        <v>46</v>
      </c>
      <c r="B16">
        <v>20000</v>
      </c>
      <c r="C16">
        <v>22900</v>
      </c>
      <c r="D16">
        <v>31000</v>
      </c>
      <c r="E16">
        <v>32000</v>
      </c>
    </row>
    <row r="17" spans="1:7" x14ac:dyDescent="0.3">
      <c r="A17" t="s">
        <v>47</v>
      </c>
      <c r="B17">
        <v>29044</v>
      </c>
      <c r="C17">
        <v>40926</v>
      </c>
      <c r="D17">
        <v>36193</v>
      </c>
      <c r="E17">
        <v>50000</v>
      </c>
    </row>
    <row r="18" spans="1:7" x14ac:dyDescent="0.3">
      <c r="A18" t="s">
        <v>48</v>
      </c>
      <c r="B18">
        <v>29346</v>
      </c>
      <c r="C18">
        <v>22500</v>
      </c>
      <c r="D18">
        <v>21400</v>
      </c>
      <c r="E18">
        <v>22000</v>
      </c>
    </row>
    <row r="19" spans="1:7" x14ac:dyDescent="0.3">
      <c r="A19" t="s">
        <v>49</v>
      </c>
      <c r="B19">
        <v>26208</v>
      </c>
      <c r="C19">
        <v>26000</v>
      </c>
      <c r="D19">
        <v>27000</v>
      </c>
      <c r="E19">
        <v>27500</v>
      </c>
    </row>
    <row r="20" spans="1:7" x14ac:dyDescent="0.3">
      <c r="A20" t="s">
        <v>53</v>
      </c>
      <c r="B20">
        <v>17255</v>
      </c>
      <c r="C20" t="s">
        <v>52</v>
      </c>
      <c r="D20">
        <v>20000</v>
      </c>
      <c r="E20">
        <v>20000</v>
      </c>
    </row>
    <row r="23" spans="1:7" ht="28.8" x14ac:dyDescent="0.3">
      <c r="A23" s="12"/>
      <c r="B23" s="12" t="s">
        <v>2</v>
      </c>
      <c r="C23" s="12" t="s">
        <v>3</v>
      </c>
      <c r="D23" s="12" t="s">
        <v>4</v>
      </c>
      <c r="E23" s="12" t="s">
        <v>5</v>
      </c>
      <c r="F23" s="12" t="s">
        <v>6</v>
      </c>
      <c r="G23" s="12" t="s">
        <v>7</v>
      </c>
    </row>
    <row r="24" spans="1:7" ht="43.2" x14ac:dyDescent="0.3">
      <c r="A24" s="12" t="s">
        <v>20</v>
      </c>
      <c r="B24" s="12">
        <v>364.2</v>
      </c>
      <c r="C24" s="12">
        <v>361</v>
      </c>
      <c r="D24" s="12">
        <v>365</v>
      </c>
      <c r="E24" s="12">
        <v>368</v>
      </c>
      <c r="F24" s="12">
        <v>371</v>
      </c>
      <c r="G24" s="12">
        <v>390</v>
      </c>
    </row>
    <row r="28" spans="1:7" x14ac:dyDescent="0.3">
      <c r="B28" t="s">
        <v>54</v>
      </c>
      <c r="C28">
        <v>2015</v>
      </c>
      <c r="D28" t="s">
        <v>55</v>
      </c>
      <c r="F28" t="s">
        <v>51</v>
      </c>
    </row>
    <row r="29" spans="1:7" x14ac:dyDescent="0.3">
      <c r="B29" t="s">
        <v>54</v>
      </c>
      <c r="C29">
        <v>2015</v>
      </c>
      <c r="D29" t="s">
        <v>55</v>
      </c>
      <c r="E29" t="s">
        <v>56</v>
      </c>
      <c r="F29">
        <v>2018</v>
      </c>
    </row>
    <row r="30" spans="1:7" x14ac:dyDescent="0.3">
      <c r="A30" t="s">
        <v>57</v>
      </c>
      <c r="B30">
        <v>2109</v>
      </c>
      <c r="C30">
        <v>1910</v>
      </c>
      <c r="D30">
        <v>2206</v>
      </c>
      <c r="E30">
        <v>2254</v>
      </c>
      <c r="F30">
        <v>2300</v>
      </c>
    </row>
    <row r="31" spans="1:7" x14ac:dyDescent="0.3">
      <c r="A31" t="s">
        <v>58</v>
      </c>
      <c r="B31">
        <v>38216</v>
      </c>
      <c r="C31">
        <v>39794</v>
      </c>
      <c r="D31">
        <v>43573</v>
      </c>
      <c r="E31">
        <v>46180</v>
      </c>
      <c r="F31">
        <v>48500</v>
      </c>
    </row>
    <row r="32" spans="1:7" x14ac:dyDescent="0.3">
      <c r="A32" t="s">
        <v>59</v>
      </c>
      <c r="B32">
        <v>46376</v>
      </c>
      <c r="C32">
        <v>44554</v>
      </c>
      <c r="D32">
        <v>44682</v>
      </c>
      <c r="E32">
        <v>52000</v>
      </c>
      <c r="F32">
        <v>55500</v>
      </c>
    </row>
    <row r="37" spans="1:6" x14ac:dyDescent="0.3">
      <c r="B37" t="s">
        <v>54</v>
      </c>
      <c r="C37" t="s">
        <v>42</v>
      </c>
      <c r="D37">
        <v>2016</v>
      </c>
      <c r="E37">
        <v>2017</v>
      </c>
      <c r="F37">
        <v>2018</v>
      </c>
    </row>
    <row r="38" spans="1:6" x14ac:dyDescent="0.3">
      <c r="A38" t="s">
        <v>62</v>
      </c>
      <c r="B38">
        <v>322</v>
      </c>
      <c r="C38">
        <v>264.7</v>
      </c>
      <c r="D38">
        <v>371</v>
      </c>
      <c r="E38">
        <v>350</v>
      </c>
      <c r="F38">
        <v>350</v>
      </c>
    </row>
    <row r="39" spans="1:6" x14ac:dyDescent="0.3">
      <c r="A39" t="s">
        <v>60</v>
      </c>
      <c r="B39">
        <v>8500</v>
      </c>
      <c r="C39">
        <v>8544</v>
      </c>
      <c r="D39">
        <v>8602</v>
      </c>
      <c r="E39">
        <v>7600</v>
      </c>
      <c r="F39">
        <v>7600</v>
      </c>
    </row>
    <row r="50" spans="1:6" x14ac:dyDescent="0.3">
      <c r="A50" s="14"/>
      <c r="B50" s="15">
        <v>2015</v>
      </c>
      <c r="C50" s="15">
        <v>2016</v>
      </c>
      <c r="D50" s="15">
        <v>2017</v>
      </c>
      <c r="E50" s="15">
        <v>2018</v>
      </c>
      <c r="F50" s="13"/>
    </row>
    <row r="51" spans="1:6" x14ac:dyDescent="0.3">
      <c r="A51" s="15" t="s">
        <v>64</v>
      </c>
      <c r="B51" s="14">
        <v>242</v>
      </c>
      <c r="C51" s="14">
        <v>242</v>
      </c>
      <c r="D51" s="14">
        <v>249</v>
      </c>
      <c r="E51" s="14">
        <v>251</v>
      </c>
      <c r="F51" s="13"/>
    </row>
    <row r="52" spans="1:6" x14ac:dyDescent="0.3">
      <c r="A52" s="15" t="s">
        <v>63</v>
      </c>
      <c r="B52" s="14">
        <v>1274</v>
      </c>
      <c r="C52" s="14">
        <v>1237</v>
      </c>
      <c r="D52" s="14">
        <v>1262</v>
      </c>
      <c r="E52" s="14">
        <v>1312</v>
      </c>
      <c r="F52" s="13"/>
    </row>
    <row r="64" spans="1:6" ht="15" thickBot="1" x14ac:dyDescent="0.35"/>
    <row r="65" spans="1:7" ht="15" thickBot="1" x14ac:dyDescent="0.35">
      <c r="A65" s="16"/>
      <c r="B65" s="17">
        <v>2015</v>
      </c>
      <c r="C65" s="17">
        <v>2016</v>
      </c>
      <c r="D65" s="17">
        <v>2017</v>
      </c>
      <c r="E65" s="17">
        <v>2018</v>
      </c>
      <c r="F65" s="17">
        <v>2019</v>
      </c>
      <c r="G65" s="17">
        <v>2020</v>
      </c>
    </row>
    <row r="66" spans="1:7" ht="29.4" thickBot="1" x14ac:dyDescent="0.35">
      <c r="A66" s="18" t="s">
        <v>18</v>
      </c>
      <c r="B66" s="19">
        <v>150</v>
      </c>
      <c r="C66" s="19">
        <v>155</v>
      </c>
      <c r="D66" s="19">
        <v>160</v>
      </c>
      <c r="E66" s="19">
        <v>165</v>
      </c>
      <c r="F66" s="19">
        <v>170</v>
      </c>
      <c r="G66" s="19">
        <v>176</v>
      </c>
    </row>
    <row r="72" spans="1:7" x14ac:dyDescent="0.3">
      <c r="B72">
        <v>2015</v>
      </c>
      <c r="C72">
        <v>2016</v>
      </c>
      <c r="D72">
        <v>2017</v>
      </c>
      <c r="E72">
        <v>2018</v>
      </c>
      <c r="F72">
        <v>2019</v>
      </c>
      <c r="G72">
        <v>2020</v>
      </c>
    </row>
    <row r="73" spans="1:7" x14ac:dyDescent="0.3">
      <c r="A73" t="s">
        <v>65</v>
      </c>
      <c r="B73">
        <v>732</v>
      </c>
      <c r="C73">
        <v>750</v>
      </c>
      <c r="D73">
        <v>810</v>
      </c>
      <c r="E73">
        <v>851</v>
      </c>
      <c r="F73">
        <v>902</v>
      </c>
      <c r="G73">
        <v>956</v>
      </c>
    </row>
    <row r="74" spans="1:7" x14ac:dyDescent="0.3">
      <c r="A74" t="s">
        <v>66</v>
      </c>
      <c r="B74">
        <v>634</v>
      </c>
      <c r="C74">
        <v>883</v>
      </c>
      <c r="D74">
        <v>956</v>
      </c>
      <c r="E74">
        <v>1032</v>
      </c>
      <c r="F74">
        <v>1105</v>
      </c>
      <c r="G74">
        <v>1182</v>
      </c>
    </row>
    <row r="75" spans="1:7" x14ac:dyDescent="0.3">
      <c r="A75" t="s">
        <v>67</v>
      </c>
      <c r="B75">
        <f>SUM(B73:B74)</f>
        <v>1366</v>
      </c>
      <c r="C75">
        <f t="shared" ref="C75:G75" si="4">SUM(C73:C74)</f>
        <v>1633</v>
      </c>
      <c r="D75">
        <f t="shared" si="4"/>
        <v>1766</v>
      </c>
      <c r="E75">
        <f t="shared" si="4"/>
        <v>1883</v>
      </c>
      <c r="F75">
        <f t="shared" si="4"/>
        <v>2007</v>
      </c>
      <c r="G75">
        <f t="shared" si="4"/>
        <v>2138</v>
      </c>
    </row>
    <row r="81" spans="1:7" ht="15" thickBot="1" x14ac:dyDescent="0.35"/>
    <row r="82" spans="1:7" ht="15" thickBot="1" x14ac:dyDescent="0.35">
      <c r="A82" s="16"/>
      <c r="B82" s="17">
        <v>2015</v>
      </c>
      <c r="C82" s="17">
        <v>2016</v>
      </c>
      <c r="D82" s="17">
        <v>2017</v>
      </c>
      <c r="E82" s="17">
        <v>2018</v>
      </c>
      <c r="F82" s="17">
        <v>2019</v>
      </c>
      <c r="G82" s="17">
        <v>2020</v>
      </c>
    </row>
    <row r="83" spans="1:7" ht="29.4" thickBot="1" x14ac:dyDescent="0.35">
      <c r="A83" s="20" t="s">
        <v>27</v>
      </c>
      <c r="B83" s="19">
        <v>19156</v>
      </c>
      <c r="C83" s="19">
        <v>18789</v>
      </c>
      <c r="D83" s="19">
        <v>18540</v>
      </c>
      <c r="E83" s="19">
        <v>18190</v>
      </c>
      <c r="F83" s="19">
        <v>17990</v>
      </c>
      <c r="G83" s="19">
        <v>17800</v>
      </c>
    </row>
    <row r="89" spans="1:7" ht="15" thickBot="1" x14ac:dyDescent="0.35"/>
    <row r="90" spans="1:7" ht="15" thickBot="1" x14ac:dyDescent="0.35">
      <c r="A90" s="16"/>
      <c r="B90" s="17">
        <v>2015</v>
      </c>
      <c r="C90" s="17">
        <v>2016</v>
      </c>
      <c r="D90" s="17">
        <v>2017</v>
      </c>
      <c r="E90" s="17">
        <v>2018</v>
      </c>
      <c r="F90" s="17">
        <v>2019</v>
      </c>
      <c r="G90" s="17">
        <v>2020</v>
      </c>
    </row>
    <row r="91" spans="1:7" ht="58.2" thickBot="1" x14ac:dyDescent="0.35">
      <c r="A91" s="18" t="s">
        <v>29</v>
      </c>
      <c r="B91" s="19">
        <v>4.72</v>
      </c>
      <c r="C91" s="19">
        <v>4.7</v>
      </c>
      <c r="D91" s="19">
        <v>4.5999999999999996</v>
      </c>
      <c r="E91" s="19">
        <v>4.5999999999999996</v>
      </c>
      <c r="F91" s="19">
        <v>4.5</v>
      </c>
      <c r="G91" s="19">
        <v>4.4000000000000004</v>
      </c>
    </row>
    <row r="98" spans="1:7" ht="15" thickBot="1" x14ac:dyDescent="0.35"/>
    <row r="99" spans="1:7" ht="15" thickBot="1" x14ac:dyDescent="0.35">
      <c r="A99" s="16"/>
      <c r="B99" s="17">
        <v>2015</v>
      </c>
      <c r="C99" s="17">
        <v>2016</v>
      </c>
      <c r="D99" s="17">
        <v>2017</v>
      </c>
      <c r="E99" s="17">
        <v>2018</v>
      </c>
      <c r="F99" s="17">
        <v>2019</v>
      </c>
      <c r="G99" s="17">
        <v>2020</v>
      </c>
    </row>
    <row r="100" spans="1:7" ht="72.599999999999994" thickBot="1" x14ac:dyDescent="0.35">
      <c r="A100" s="18" t="s">
        <v>31</v>
      </c>
      <c r="B100" s="19">
        <v>2.2000000000000002</v>
      </c>
      <c r="C100" s="19">
        <v>1.9</v>
      </c>
      <c r="D100" s="19">
        <v>1.46</v>
      </c>
      <c r="E100" s="19">
        <v>1.46</v>
      </c>
      <c r="F100" s="19">
        <v>1.46</v>
      </c>
      <c r="G100" s="19">
        <v>1.46</v>
      </c>
    </row>
    <row r="104" spans="1:7" ht="15" thickBot="1" x14ac:dyDescent="0.35"/>
    <row r="105" spans="1:7" ht="15" thickBot="1" x14ac:dyDescent="0.35">
      <c r="A105" s="16"/>
      <c r="B105" s="17">
        <v>2015</v>
      </c>
      <c r="C105" s="17">
        <v>2016</v>
      </c>
      <c r="D105" s="17">
        <v>2017</v>
      </c>
      <c r="E105" s="17">
        <v>2018</v>
      </c>
      <c r="F105" s="17">
        <v>2019</v>
      </c>
      <c r="G105" s="17">
        <v>2020</v>
      </c>
    </row>
    <row r="106" spans="1:7" ht="72.599999999999994" thickBot="1" x14ac:dyDescent="0.35">
      <c r="A106" s="18" t="s">
        <v>68</v>
      </c>
      <c r="B106" s="19">
        <v>17267.900000000001</v>
      </c>
      <c r="C106" s="19">
        <v>18589</v>
      </c>
      <c r="D106" s="19">
        <v>19960</v>
      </c>
      <c r="E106" s="19">
        <v>21158</v>
      </c>
      <c r="F106" s="19">
        <v>21790</v>
      </c>
      <c r="G106" s="19">
        <v>22660</v>
      </c>
    </row>
  </sheetData>
  <mergeCells count="2">
    <mergeCell ref="A3:A4"/>
    <mergeCell ref="B3:C3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2018 2020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olimp_gga</dc:creator>
  <cp:lastModifiedBy>olimp_gga</cp:lastModifiedBy>
  <dcterms:created xsi:type="dcterms:W3CDTF">2017-11-02T09:53:27Z</dcterms:created>
  <dcterms:modified xsi:type="dcterms:W3CDTF">2018-06-13T05:45:06Z</dcterms:modified>
</cp:coreProperties>
</file>